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mar\Downloads\New Files\"/>
    </mc:Choice>
  </mc:AlternateContent>
  <xr:revisionPtr revIDLastSave="0" documentId="8_{FFC22A62-6AEA-45AB-AD0C-9B2977E231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2" r:id="rId1"/>
    <sheet name="Two Method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D18" i="1"/>
  <c r="D17" i="1"/>
  <c r="D16" i="1"/>
  <c r="D15" i="1"/>
  <c r="B17" i="1"/>
  <c r="B16" i="1"/>
  <c r="B15" i="1"/>
  <c r="B14" i="1"/>
  <c r="E8" i="1"/>
  <c r="F8" i="1" s="1"/>
  <c r="E7" i="1"/>
  <c r="E6" i="1"/>
  <c r="E5" i="1"/>
  <c r="B5" i="1"/>
  <c r="D5" i="1" s="1"/>
  <c r="B6" i="1"/>
  <c r="D6" i="1" s="1"/>
  <c r="B7" i="1"/>
  <c r="D7" i="1" s="1"/>
  <c r="B4" i="1"/>
  <c r="D4" i="1" s="1"/>
  <c r="F4" i="1" s="1"/>
  <c r="G4" i="1" s="1"/>
  <c r="J15" i="1" l="1"/>
  <c r="K15" i="1" s="1"/>
  <c r="K14" i="1"/>
  <c r="F7" i="1"/>
  <c r="F5" i="1"/>
  <c r="G5" i="1" s="1"/>
  <c r="F6" i="1"/>
  <c r="G6" i="1" l="1"/>
  <c r="G7" i="1"/>
  <c r="G8" i="1"/>
  <c r="K4" i="1" l="1"/>
  <c r="K17" i="1" s="1"/>
</calcChain>
</file>

<file path=xl/sharedStrings.xml><?xml version="1.0" encoding="utf-8"?>
<sst xmlns="http://schemas.openxmlformats.org/spreadsheetml/2006/main" count="19" uniqueCount="13">
  <si>
    <t>Min</t>
  </si>
  <si>
    <t>Rate</t>
  </si>
  <si>
    <t>Step</t>
  </si>
  <si>
    <t>Tier Range</t>
  </si>
  <si>
    <t>Payout Rate</t>
  </si>
  <si>
    <t>Differential Rate</t>
  </si>
  <si>
    <t>Attainment</t>
  </si>
  <si>
    <t>Delta</t>
  </si>
  <si>
    <t>Max</t>
  </si>
  <si>
    <t>Payout Tier</t>
  </si>
  <si>
    <t>SUMPRODUCT Solution</t>
  </si>
  <si>
    <t>Alternate VLOOKUP Solution suggested by Matt</t>
  </si>
  <si>
    <t>Matt's Explanation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</si>
</sst>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9" fontId="0" fillId="0" borderId="0" xfId="1" applyFont="1"/>
    <xf numFmtId="9" fontId="0" fillId="0" borderId="0" xfId="0" applyNumberFormat="1"/>
    <xf numFmtId="164" fontId="0" fillId="0" borderId="0" xfId="0" applyNumberFormat="1"/>
    <xf numFmtId="9" fontId="0" fillId="0" borderId="0" xfId="1" applyFont="1" applyAlignment="1">
      <alignment horizontal="center"/>
    </xf>
    <xf numFmtId="10" fontId="0" fillId="0" borderId="0" xfId="1" applyNumberFormat="1" applyFont="1"/>
    <xf numFmtId="10" fontId="0" fillId="0" borderId="0" xfId="0" applyNumberFormat="1"/>
    <xf numFmtId="9" fontId="2" fillId="2" borderId="0" xfId="1" applyFont="1" applyFill="1"/>
    <xf numFmtId="9" fontId="0" fillId="2" borderId="0" xfId="1" applyFont="1" applyFill="1"/>
    <xf numFmtId="0" fontId="0" fillId="2" borderId="0" xfId="0" applyFill="1"/>
    <xf numFmtId="165" fontId="3" fillId="0" borderId="0" xfId="2" applyNumberFormat="1"/>
    <xf numFmtId="10" fontId="4" fillId="0" borderId="0" xfId="0" quotePrefix="1" applyNumberFormat="1" applyFont="1"/>
    <xf numFmtId="0" fontId="0" fillId="3" borderId="0" xfId="0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8" fillId="3" borderId="1" xfId="0" applyFont="1" applyFill="1" applyBorder="1"/>
    <xf numFmtId="0" fontId="0" fillId="3" borderId="1" xfId="0" applyFill="1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12" name="Group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DE68F6-98E4-4D83-879C-DE71DB6C5900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B1449024-EAB8-A649-2C73-FBBDE74ED9B6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14" name="Group 13">
            <a:extLst>
              <a:ext uri="{FF2B5EF4-FFF2-40B4-BE49-F238E27FC236}">
                <a16:creationId xmlns:a16="http://schemas.microsoft.com/office/drawing/2014/main" id="{31EA34D3-BBC6-C0DC-6654-40B13D72E704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15" name="Group 14">
              <a:extLst>
                <a:ext uri="{FF2B5EF4-FFF2-40B4-BE49-F238E27FC236}">
                  <a16:creationId xmlns:a16="http://schemas.microsoft.com/office/drawing/2014/main" id="{3B88256F-5D1E-ADAE-F09E-A5F970909AC3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18" name="Rectangle: Rounded Corners 17">
                <a:extLst>
                  <a:ext uri="{FF2B5EF4-FFF2-40B4-BE49-F238E27FC236}">
                    <a16:creationId xmlns:a16="http://schemas.microsoft.com/office/drawing/2014/main" id="{DDBBF255-4856-AF55-8702-B16FBB01D34B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19" name="Picture 18">
                <a:extLst>
                  <a:ext uri="{FF2B5EF4-FFF2-40B4-BE49-F238E27FC236}">
                    <a16:creationId xmlns:a16="http://schemas.microsoft.com/office/drawing/2014/main" id="{FF21DD4E-CD28-DEB7-AAB5-62CD7DDDE15B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20" name="Picture 19">
                <a:extLst>
                  <a:ext uri="{FF2B5EF4-FFF2-40B4-BE49-F238E27FC236}">
                    <a16:creationId xmlns:a16="http://schemas.microsoft.com/office/drawing/2014/main" id="{23F22155-DB9A-BE08-BCB4-B7454BA835C2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21" name="TextBox 20">
                <a:extLst>
                  <a:ext uri="{FF2B5EF4-FFF2-40B4-BE49-F238E27FC236}">
                    <a16:creationId xmlns:a16="http://schemas.microsoft.com/office/drawing/2014/main" id="{603DD18D-1AB2-DC3E-3740-952A49FBD394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96FB5AB0-D08A-7AD4-3E82-896E9B586099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F17943DC-9150-5E0C-330E-64457FD11047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838200</xdr:colOff>
      <xdr:row>14</xdr:row>
      <xdr:rowOff>133350</xdr:rowOff>
    </xdr:from>
    <xdr:to>
      <xdr:col>14</xdr:col>
      <xdr:colOff>552450</xdr:colOff>
      <xdr:row>21</xdr:row>
      <xdr:rowOff>38100</xdr:rowOff>
    </xdr:to>
    <xdr:sp macro="" textlink="">
      <xdr:nvSpPr>
        <xdr:cNvPr id="2" name="Rounded Rectangular Callou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581900" y="2800350"/>
          <a:ext cx="2066925" cy="1238250"/>
        </a:xfrm>
        <a:prstGeom prst="wedgeRoundRectCallout">
          <a:avLst>
            <a:gd name="adj1" fmla="val -90116"/>
            <a:gd name="adj2" fmla="val -5109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/>
            <a:t>This formula can be</a:t>
          </a:r>
          <a:r>
            <a:rPr lang="en-US" sz="1200" baseline="0"/>
            <a:t> further optimized using on MATCH formula for the lookup (cell J15), and INDEX functions instead of the VLOOKUPs.</a:t>
          </a: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xcelcampus.com/modeling/calculate-commissions-with-tiered-rate-structure/comment-page-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6591-B125-43AE-860B-556C3BDD5072}">
  <sheetPr>
    <tabColor rgb="FF00B050"/>
  </sheetPr>
  <dimension ref="B1:Y10"/>
  <sheetViews>
    <sheetView tabSelected="1" workbookViewId="0">
      <selection activeCell="D13" sqref="D13"/>
    </sheetView>
  </sheetViews>
  <sheetFormatPr defaultRowHeight="15" x14ac:dyDescent="0.25"/>
  <sheetData>
    <row r="1" spans="2:25" s="12" customFormat="1" x14ac:dyDescent="0.25"/>
    <row r="2" spans="2:25" s="12" customFormat="1" x14ac:dyDescent="0.25"/>
    <row r="3" spans="2:25" s="12" customFormat="1" ht="18" x14ac:dyDescent="0.35">
      <c r="T3" s="13"/>
      <c r="U3" s="13"/>
      <c r="V3" s="13"/>
      <c r="W3" s="13"/>
      <c r="X3" s="13"/>
      <c r="Y3" s="13"/>
    </row>
    <row r="4" spans="2:25" s="12" customFormat="1" ht="18" x14ac:dyDescent="0.35">
      <c r="T4" s="14"/>
    </row>
    <row r="5" spans="2:25" s="12" customFormat="1" x14ac:dyDescent="0.25"/>
    <row r="6" spans="2:25" s="12" customFormat="1" ht="15.75" x14ac:dyDescent="0.25">
      <c r="U6" s="15"/>
    </row>
    <row r="7" spans="2:25" s="12" customFormat="1" x14ac:dyDescent="0.25"/>
    <row r="8" spans="2:25" s="12" customFormat="1" ht="16.5" x14ac:dyDescent="0.3">
      <c r="B8" s="16"/>
      <c r="C8" s="16"/>
      <c r="D8" s="16"/>
      <c r="E8" s="16"/>
      <c r="F8" s="16"/>
      <c r="G8" s="16"/>
      <c r="H8" s="16"/>
      <c r="I8" s="16"/>
      <c r="J8" s="16"/>
    </row>
    <row r="9" spans="2:25" s="12" customFormat="1" ht="16.5" x14ac:dyDescent="0.3">
      <c r="B9" s="16"/>
      <c r="C9" s="16"/>
      <c r="D9" s="16"/>
      <c r="E9" s="16"/>
      <c r="F9" s="16"/>
      <c r="G9" s="16"/>
      <c r="H9" s="16"/>
      <c r="I9" s="16"/>
      <c r="J9" s="16"/>
    </row>
    <row r="10" spans="2:25" s="18" customFormat="1" ht="16.5" x14ac:dyDescent="0.3">
      <c r="B10" s="17"/>
      <c r="C10" s="17"/>
      <c r="D10" s="17"/>
      <c r="E10" s="17"/>
      <c r="F10" s="17"/>
      <c r="G10" s="17"/>
      <c r="H10" s="17"/>
      <c r="I10" s="17"/>
      <c r="J10" s="1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L18"/>
  <sheetViews>
    <sheetView workbookViewId="0">
      <selection activeCell="K14" sqref="K14"/>
    </sheetView>
  </sheetViews>
  <sheetFormatPr defaultColWidth="8.85546875" defaultRowHeight="15" x14ac:dyDescent="0.25"/>
  <cols>
    <col min="1" max="3" width="5.28515625" style="1" bestFit="1" customWidth="1"/>
    <col min="4" max="4" width="9.5703125" bestFit="1" customWidth="1"/>
    <col min="5" max="5" width="10.140625" bestFit="1" customWidth="1"/>
    <col min="6" max="6" width="10.7109375" bestFit="1" customWidth="1"/>
    <col min="7" max="7" width="14.42578125" bestFit="1" customWidth="1"/>
    <col min="10" max="10" width="11.140625" bestFit="1" customWidth="1"/>
    <col min="11" max="11" width="11.5703125" bestFit="1" customWidth="1"/>
    <col min="12" max="12" width="17.5703125" bestFit="1" customWidth="1"/>
  </cols>
  <sheetData>
    <row r="2" spans="1:12" x14ac:dyDescent="0.25">
      <c r="A2" s="7" t="s">
        <v>10</v>
      </c>
      <c r="B2" s="8"/>
      <c r="C2" s="8"/>
      <c r="D2" s="9"/>
      <c r="E2" s="9"/>
      <c r="F2" s="9"/>
      <c r="G2" s="9"/>
      <c r="H2" s="9"/>
      <c r="I2" s="9"/>
      <c r="J2" s="9"/>
      <c r="K2" s="9"/>
    </row>
    <row r="3" spans="1:12" x14ac:dyDescent="0.25">
      <c r="A3" s="4" t="s">
        <v>0</v>
      </c>
      <c r="B3" s="4" t="s">
        <v>8</v>
      </c>
      <c r="C3" s="4" t="s">
        <v>1</v>
      </c>
      <c r="D3" s="4" t="s">
        <v>3</v>
      </c>
      <c r="E3" s="4" t="s">
        <v>9</v>
      </c>
      <c r="F3" s="4" t="s">
        <v>4</v>
      </c>
      <c r="G3" s="4" t="s">
        <v>5</v>
      </c>
      <c r="J3" t="s">
        <v>6</v>
      </c>
      <c r="K3" t="s">
        <v>4</v>
      </c>
    </row>
    <row r="4" spans="1:12" x14ac:dyDescent="0.25">
      <c r="A4" s="1">
        <v>0</v>
      </c>
      <c r="B4" s="1">
        <f>A5</f>
        <v>0.4</v>
      </c>
      <c r="C4" s="1">
        <v>0.2</v>
      </c>
      <c r="D4" s="2">
        <f>B4-A4</f>
        <v>0.4</v>
      </c>
      <c r="E4" s="1">
        <v>0.2</v>
      </c>
      <c r="F4" s="3">
        <f>E4/D4</f>
        <v>0.5</v>
      </c>
      <c r="G4" s="3">
        <f>F4</f>
        <v>0.5</v>
      </c>
      <c r="J4" s="1">
        <v>0.9</v>
      </c>
      <c r="K4" s="5">
        <f>SUMPRODUCT(--(J4&gt;A4:A8),--(J4-A4:A8),G4:G8)</f>
        <v>0.875</v>
      </c>
    </row>
    <row r="5" spans="1:12" x14ac:dyDescent="0.25">
      <c r="A5" s="1">
        <v>0.4</v>
      </c>
      <c r="B5" s="1">
        <f t="shared" ref="B5:B7" si="0">A6</f>
        <v>0.6</v>
      </c>
      <c r="C5" s="1">
        <v>0.35</v>
      </c>
      <c r="D5" s="2">
        <f>B5-A5</f>
        <v>0.19999999999999996</v>
      </c>
      <c r="E5" s="1">
        <f>C5-C4</f>
        <v>0.14999999999999997</v>
      </c>
      <c r="F5" s="3">
        <f t="shared" ref="F5:F8" si="1">E5/D5</f>
        <v>0.75</v>
      </c>
      <c r="G5" s="3">
        <f>F5-F4</f>
        <v>0.25</v>
      </c>
    </row>
    <row r="6" spans="1:12" x14ac:dyDescent="0.25">
      <c r="A6" s="1">
        <v>0.6</v>
      </c>
      <c r="B6" s="1">
        <f t="shared" si="0"/>
        <v>0.8</v>
      </c>
      <c r="C6" s="1">
        <v>0.75</v>
      </c>
      <c r="D6" s="2">
        <f>B6-A6</f>
        <v>0.20000000000000007</v>
      </c>
      <c r="E6" s="1">
        <f>C6-C5</f>
        <v>0.4</v>
      </c>
      <c r="F6" s="3">
        <f t="shared" si="1"/>
        <v>1.9999999999999996</v>
      </c>
      <c r="G6" s="3">
        <f>F6-F5</f>
        <v>1.2499999999999996</v>
      </c>
    </row>
    <row r="7" spans="1:12" x14ac:dyDescent="0.25">
      <c r="A7" s="1">
        <v>0.8</v>
      </c>
      <c r="B7" s="1">
        <f t="shared" si="0"/>
        <v>1</v>
      </c>
      <c r="C7" s="1">
        <v>1</v>
      </c>
      <c r="D7" s="2">
        <f>B7-A7</f>
        <v>0.19999999999999996</v>
      </c>
      <c r="E7" s="1">
        <f>C7-C6</f>
        <v>0.25</v>
      </c>
      <c r="F7" s="3">
        <f t="shared" si="1"/>
        <v>1.2500000000000002</v>
      </c>
      <c r="G7" s="3">
        <f>F7-F6</f>
        <v>-0.74999999999999933</v>
      </c>
    </row>
    <row r="8" spans="1:12" x14ac:dyDescent="0.25">
      <c r="A8" s="1">
        <v>1</v>
      </c>
      <c r="C8" s="1">
        <v>1.2</v>
      </c>
      <c r="D8" s="2">
        <v>0.2</v>
      </c>
      <c r="E8" s="1">
        <f>C8-C7</f>
        <v>0.19999999999999996</v>
      </c>
      <c r="F8" s="3">
        <f t="shared" si="1"/>
        <v>0.99999999999999978</v>
      </c>
      <c r="G8" s="3">
        <f>F8-F7</f>
        <v>-0.25000000000000044</v>
      </c>
    </row>
    <row r="12" spans="1:12" x14ac:dyDescent="0.25">
      <c r="A12" s="7" t="s">
        <v>11</v>
      </c>
      <c r="B12" s="8"/>
      <c r="C12" s="8"/>
      <c r="D12" s="9"/>
      <c r="E12" s="9"/>
      <c r="F12" s="9"/>
      <c r="G12" s="9"/>
      <c r="H12" s="9"/>
      <c r="I12" s="9"/>
      <c r="J12" s="9"/>
      <c r="K12" s="9"/>
    </row>
    <row r="13" spans="1:12" x14ac:dyDescent="0.25">
      <c r="A13" s="4" t="s">
        <v>0</v>
      </c>
      <c r="B13" s="4" t="s">
        <v>8</v>
      </c>
      <c r="C13" s="4" t="s">
        <v>1</v>
      </c>
      <c r="D13" s="4" t="s">
        <v>2</v>
      </c>
      <c r="J13" t="s">
        <v>6</v>
      </c>
      <c r="K13" t="s">
        <v>4</v>
      </c>
    </row>
    <row r="14" spans="1:12" x14ac:dyDescent="0.25">
      <c r="A14" s="1">
        <v>0</v>
      </c>
      <c r="B14" s="1">
        <f>A15</f>
        <v>0.4</v>
      </c>
      <c r="C14" s="1">
        <v>0.2</v>
      </c>
      <c r="D14">
        <v>0</v>
      </c>
      <c r="J14" s="1">
        <f>J4</f>
        <v>0.9</v>
      </c>
      <c r="K14" s="6">
        <f>(J14-VLOOKUP(J14,A14:D18,1,TRUE))/(VLOOKUP(J14,A14:D18,2,TRUE)-VLOOKUP(J14,A14:D18,1,TRUE))*(VLOOKUP(J14,A14:D18,3,TRUE)-VLOOKUP(J14,A14:D18,4,TRUE))+(VLOOKUP(J14,A14:D18,4,TRUE))</f>
        <v>0.875</v>
      </c>
      <c r="L14" s="10" t="s">
        <v>12</v>
      </c>
    </row>
    <row r="15" spans="1:12" x14ac:dyDescent="0.25">
      <c r="A15" s="1">
        <v>0.4</v>
      </c>
      <c r="B15" s="1">
        <f t="shared" ref="B15:B17" si="2">A16</f>
        <v>0.6</v>
      </c>
      <c r="C15" s="1">
        <v>0.35</v>
      </c>
      <c r="D15" s="2">
        <f>C14</f>
        <v>0.2</v>
      </c>
      <c r="J15">
        <f>MATCH(J14,$A$14:$A$18,1)</f>
        <v>4</v>
      </c>
      <c r="K15" s="11">
        <f>(J14-INDEX(A14:D18,J15,1))/(INDEX(A14:D18,J15,2)-INDEX(A14:D18,J15,1))*(INDEX(A14:D18,J15,3)-INDEX(A14:D18,J15,4))+(INDEX(A14:D18,J15,4))</f>
        <v>0.875</v>
      </c>
    </row>
    <row r="16" spans="1:12" x14ac:dyDescent="0.25">
      <c r="A16" s="1">
        <v>0.6</v>
      </c>
      <c r="B16" s="1">
        <f t="shared" si="2"/>
        <v>0.8</v>
      </c>
      <c r="C16" s="1">
        <v>0.75</v>
      </c>
      <c r="D16" s="2">
        <f>C15</f>
        <v>0.35</v>
      </c>
      <c r="I16" s="2"/>
    </row>
    <row r="17" spans="1:11" x14ac:dyDescent="0.25">
      <c r="A17" s="1">
        <v>0.8</v>
      </c>
      <c r="B17" s="1">
        <f t="shared" si="2"/>
        <v>1</v>
      </c>
      <c r="C17" s="1">
        <v>1</v>
      </c>
      <c r="D17" s="2">
        <f>C16</f>
        <v>0.75</v>
      </c>
      <c r="J17" t="s">
        <v>7</v>
      </c>
      <c r="K17" s="6">
        <f>K4-K14</f>
        <v>0</v>
      </c>
    </row>
    <row r="18" spans="1:11" x14ac:dyDescent="0.25">
      <c r="A18" s="1">
        <v>1</v>
      </c>
      <c r="B18" s="1">
        <v>1.2</v>
      </c>
      <c r="C18" s="1">
        <v>1.2</v>
      </c>
      <c r="D18" s="2">
        <f>C17</f>
        <v>1</v>
      </c>
    </row>
  </sheetData>
  <hyperlinks>
    <hyperlink ref="L14" r:id="rId1" location="comment-29092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Welcome</vt:lpstr>
      <vt:lpstr>Two Methods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Remarie Coronel</dc:creator>
  <cp:lastModifiedBy>Remarie Coronel</cp:lastModifiedBy>
  <dcterms:created xsi:type="dcterms:W3CDTF">2016-02-17T21:46:55Z</dcterms:created>
  <dcterms:modified xsi:type="dcterms:W3CDTF">2023-06-05T05:24:10Z</dcterms:modified>
</cp:coreProperties>
</file>