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4D172A05-EEFA-4DC3-90EA-ADFE00337FF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elcome" sheetId="8" r:id="rId1"/>
    <sheet name="Formula Comparison" sheetId="6" r:id="rId2"/>
    <sheet name="Commissions Example" sheetId="1" state="hidden" r:id="rId3"/>
    <sheet name="Nested IFs" sheetId="5" state="hidden" r:id="rId4"/>
    <sheet name="Excel Table" sheetId="7" r:id="rId5"/>
    <sheet name="Rate Table Setup" sheetId="2" r:id="rId6"/>
    <sheet name="Commissions Dollar Example" sheetId="4" r:id="rId7"/>
    <sheet name="Source" sheetId="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6" l="1"/>
  <c r="D14" i="6" l="1"/>
  <c r="D13" i="6"/>
  <c r="D14" i="7"/>
  <c r="D13" i="7"/>
  <c r="D12" i="7"/>
  <c r="D11" i="5"/>
  <c r="B7" i="5"/>
  <c r="B6" i="5"/>
  <c r="B5" i="5"/>
  <c r="E13" i="7"/>
  <c r="E12" i="7"/>
  <c r="E14" i="7"/>
  <c r="D11" i="4" l="1"/>
  <c r="B7" i="4"/>
  <c r="B6" i="4"/>
  <c r="B5" i="4"/>
  <c r="D16" i="2" l="1"/>
  <c r="B7" i="2"/>
  <c r="B6" i="2"/>
  <c r="B5" i="2"/>
  <c r="D11" i="1"/>
  <c r="B7" i="1"/>
  <c r="B6" i="1"/>
  <c r="B5" i="1"/>
</calcChain>
</file>

<file path=xl/sharedStrings.xml><?xml version="1.0" encoding="utf-8"?>
<sst xmlns="http://schemas.openxmlformats.org/spreadsheetml/2006/main" count="58" uniqueCount="19">
  <si>
    <t>Commission Table</t>
  </si>
  <si>
    <t>Sales Tiers</t>
  </si>
  <si>
    <t>Tier Minimum</t>
  </si>
  <si>
    <t>Payout Rate</t>
  </si>
  <si>
    <t>$0-$50,000</t>
  </si>
  <si>
    <t>Sales Amount</t>
  </si>
  <si>
    <t>Lookup Value-&gt;</t>
  </si>
  <si>
    <t>Author:</t>
  </si>
  <si>
    <t>Jon Acampora</t>
  </si>
  <si>
    <t>Article:</t>
  </si>
  <si>
    <t>Free Newsletter:</t>
  </si>
  <si>
    <t>http://www.excelcampus.com/newsletter</t>
  </si>
  <si>
    <t>http://www.excelcampus.com/functions/calculate-commissions-vlookup/</t>
  </si>
  <si>
    <t>Nested IF Statement -&gt;</t>
  </si>
  <si>
    <t>Tier Maximum</t>
  </si>
  <si>
    <t>Nested IF</t>
  </si>
  <si>
    <t>XLOOKUP</t>
  </si>
  <si>
    <t>VLOOKUP</t>
  </si>
  <si>
    <t>Function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</si>
</sst>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4" borderId="1" applyNumberFormat="0" applyAlignment="0" applyProtection="0"/>
  </cellStyleXfs>
  <cellXfs count="31">
    <xf numFmtId="0" fontId="0" fillId="0" borderId="0" xfId="0"/>
    <xf numFmtId="0" fontId="2" fillId="2" borderId="0" xfId="0" applyFont="1" applyFill="1"/>
    <xf numFmtId="0" fontId="3" fillId="3" borderId="0" xfId="0" applyFont="1" applyFill="1"/>
    <xf numFmtId="0" fontId="2" fillId="3" borderId="0" xfId="0" applyFont="1" applyFill="1"/>
    <xf numFmtId="0" fontId="4" fillId="0" borderId="0" xfId="0" applyFont="1"/>
    <xf numFmtId="164" fontId="0" fillId="0" borderId="0" xfId="0" applyNumberFormat="1"/>
    <xf numFmtId="9" fontId="0" fillId="0" borderId="0" xfId="0" applyNumberFormat="1"/>
    <xf numFmtId="164" fontId="0" fillId="0" borderId="0" xfId="1" applyNumberFormat="1" applyFont="1"/>
    <xf numFmtId="0" fontId="2" fillId="0" borderId="0" xfId="0" applyFont="1"/>
    <xf numFmtId="0" fontId="0" fillId="0" borderId="0" xfId="0" applyAlignment="1">
      <alignment horizontal="right"/>
    </xf>
    <xf numFmtId="0" fontId="5" fillId="0" borderId="0" xfId="2"/>
    <xf numFmtId="164" fontId="0" fillId="2" borderId="0" xfId="0" applyNumberFormat="1" applyFill="1"/>
    <xf numFmtId="0" fontId="2" fillId="3" borderId="2" xfId="0" applyFont="1" applyFill="1" applyBorder="1"/>
    <xf numFmtId="164" fontId="0" fillId="0" borderId="2" xfId="0" applyNumberFormat="1" applyBorder="1"/>
    <xf numFmtId="9" fontId="0" fillId="0" borderId="2" xfId="0" applyNumberFormat="1" applyBorder="1"/>
    <xf numFmtId="164" fontId="0" fillId="0" borderId="2" xfId="1" applyNumberFormat="1" applyFont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164" fontId="7" fillId="4" borderId="1" xfId="3" applyNumberFormat="1" applyFont="1"/>
    <xf numFmtId="164" fontId="0" fillId="0" borderId="0" xfId="1" applyNumberFormat="1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0" fillId="5" borderId="0" xfId="0" applyFill="1"/>
    <xf numFmtId="0" fontId="8" fillId="5" borderId="0" xfId="0" applyFont="1" applyFill="1"/>
    <xf numFmtId="0" fontId="9" fillId="5" borderId="0" xfId="0" applyFont="1" applyFill="1"/>
    <xf numFmtId="0" fontId="10" fillId="5" borderId="0" xfId="0" applyFont="1" applyFill="1"/>
    <xf numFmtId="0" fontId="11" fillId="5" borderId="0" xfId="0" applyFont="1" applyFill="1"/>
    <xf numFmtId="0" fontId="11" fillId="5" borderId="9" xfId="0" applyFont="1" applyFill="1" applyBorder="1"/>
    <xf numFmtId="0" fontId="0" fillId="5" borderId="9" xfId="0" applyFill="1" applyBorder="1"/>
  </cellXfs>
  <cellStyles count="4">
    <cellStyle name="Currency" xfId="1" builtinId="4"/>
    <cellStyle name="Hyperlink" xfId="2" builtinId="8"/>
    <cellStyle name="Input" xfId="3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2835D1-DA2A-488D-AA14-698A3CA461DC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9F50CC44-5700-9950-83FC-3C3F7C507309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9959A71B-36F1-BD97-C57B-1B9E442149D3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CB88421E-85AB-2454-BA09-29EC05FE2C54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B2440933-1E2A-2845-121D-13E37CAD1B62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CC2EE722-0C39-3555-183A-CCB9B28731DA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AC5FA563-F3F4-7021-339C-C73073125FE5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A1B0689D-9143-4207-8F9D-A0492D44CC35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C310B13A-058A-02AF-86D1-32F3874BB9A6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91234671-E463-21CA-2F7D-80CD0CD997FB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209551</xdr:colOff>
      <xdr:row>2</xdr:row>
      <xdr:rowOff>104775</xdr:rowOff>
    </xdr:from>
    <xdr:to>
      <xdr:col>7</xdr:col>
      <xdr:colOff>200025</xdr:colOff>
      <xdr:row>8</xdr:row>
      <xdr:rowOff>47625</xdr:rowOff>
    </xdr:to>
    <xdr:sp macro="" textlink="">
      <xdr:nvSpPr>
        <xdr:cNvPr id="2" name="Rounded Rectangular Callou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24226" y="485775"/>
          <a:ext cx="1819274" cy="1085850"/>
        </a:xfrm>
        <a:prstGeom prst="wedgeRoundRectCallout">
          <a:avLst>
            <a:gd name="adj1" fmla="val -59576"/>
            <a:gd name="adj2" fmla="val -23465"/>
            <a:gd name="adj3" fmla="val 16667"/>
          </a:avLst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Use VLOOKUP to find</a:t>
          </a:r>
          <a:r>
            <a:rPr lang="en-US" sz="1100" baseline="0"/>
            <a:t> the sales amount between tiers in the rate table, and return a payout rate.</a:t>
          </a:r>
          <a:endParaRPr lang="en-US" sz="1100"/>
        </a:p>
      </xdr:txBody>
    </xdr:sp>
    <xdr:clientData/>
  </xdr:twoCellAnchor>
  <xdr:twoCellAnchor>
    <xdr:from>
      <xdr:col>2</xdr:col>
      <xdr:colOff>762000</xdr:colOff>
      <xdr:row>11</xdr:row>
      <xdr:rowOff>142875</xdr:rowOff>
    </xdr:from>
    <xdr:to>
      <xdr:col>5</xdr:col>
      <xdr:colOff>514350</xdr:colOff>
      <xdr:row>14</xdr:row>
      <xdr:rowOff>123825</xdr:rowOff>
    </xdr:to>
    <xdr:sp macro="" textlink="">
      <xdr:nvSpPr>
        <xdr:cNvPr id="3" name="Rounded Rectangular Callou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190750" y="2238375"/>
          <a:ext cx="2047875" cy="552450"/>
        </a:xfrm>
        <a:prstGeom prst="wedgeRoundRectCallout">
          <a:avLst>
            <a:gd name="adj1" fmla="val -22143"/>
            <a:gd name="adj2" fmla="val -66987"/>
            <a:gd name="adj3" fmla="val 16667"/>
          </a:avLst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Result 7% because $55,000 is less</a:t>
          </a:r>
          <a:r>
            <a:rPr lang="en-US" sz="1100" baseline="0"/>
            <a:t> than $100,001 in cell C6.</a:t>
          </a:r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133351</xdr:colOff>
      <xdr:row>2</xdr:row>
      <xdr:rowOff>95250</xdr:rowOff>
    </xdr:from>
    <xdr:to>
      <xdr:col>7</xdr:col>
      <xdr:colOff>66675</xdr:colOff>
      <xdr:row>7</xdr:row>
      <xdr:rowOff>104775</xdr:rowOff>
    </xdr:to>
    <xdr:sp macro="" textlink="">
      <xdr:nvSpPr>
        <xdr:cNvPr id="2" name="Rounded Rectangular Callout 5">
          <a:extLst>
            <a:ext uri="{FF2B5EF4-FFF2-40B4-BE49-F238E27FC236}">
              <a16:creationId xmlns:a16="http://schemas.microsoft.com/office/drawing/2014/main" id="{DB7885F5-B629-4198-B8E5-D5C6A48FFCD5}"/>
            </a:ext>
          </a:extLst>
        </xdr:cNvPr>
        <xdr:cNvSpPr/>
      </xdr:nvSpPr>
      <xdr:spPr>
        <a:xfrm>
          <a:off x="3581401" y="476250"/>
          <a:ext cx="1762124" cy="962025"/>
        </a:xfrm>
        <a:prstGeom prst="wedgeRoundRectCallout">
          <a:avLst>
            <a:gd name="adj1" fmla="val -45399"/>
            <a:gd name="adj2" fmla="val 104808"/>
            <a:gd name="adj3" fmla="val 16667"/>
          </a:avLst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/>
            <a:t>Nested IF Statments are long,</a:t>
          </a:r>
          <a:r>
            <a:rPr lang="en-US" sz="1200" baseline="0"/>
            <a:t> messy, difficult to read, and slower to calculate.</a:t>
          </a:r>
          <a:endParaRPr lang="en-US" sz="12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304801</xdr:colOff>
      <xdr:row>7</xdr:row>
      <xdr:rowOff>57150</xdr:rowOff>
    </xdr:from>
    <xdr:to>
      <xdr:col>2</xdr:col>
      <xdr:colOff>695325</xdr:colOff>
      <xdr:row>11</xdr:row>
      <xdr:rowOff>0</xdr:rowOff>
    </xdr:to>
    <xdr:sp macro="" textlink="">
      <xdr:nvSpPr>
        <xdr:cNvPr id="2" name="Rounded Rectangular Callou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04801" y="1390650"/>
          <a:ext cx="1819274" cy="704850"/>
        </a:xfrm>
        <a:prstGeom prst="wedgeRoundRectCallout">
          <a:avLst>
            <a:gd name="adj1" fmla="val -21356"/>
            <a:gd name="adj2" fmla="val -44518"/>
            <a:gd name="adj3" fmla="val 16667"/>
          </a:avLst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Use</a:t>
          </a:r>
          <a:r>
            <a:rPr lang="en-US" sz="1100" baseline="0"/>
            <a:t> minimum amount in each tier range for the lookup range.  </a:t>
          </a:r>
          <a:endParaRPr lang="en-US" sz="1100"/>
        </a:p>
      </xdr:txBody>
    </xdr:sp>
    <xdr:clientData/>
  </xdr:twoCellAnchor>
  <xdr:twoCellAnchor>
    <xdr:from>
      <xdr:col>4</xdr:col>
      <xdr:colOff>304801</xdr:colOff>
      <xdr:row>2</xdr:row>
      <xdr:rowOff>123825</xdr:rowOff>
    </xdr:from>
    <xdr:to>
      <xdr:col>7</xdr:col>
      <xdr:colOff>295275</xdr:colOff>
      <xdr:row>6</xdr:row>
      <xdr:rowOff>95250</xdr:rowOff>
    </xdr:to>
    <xdr:sp macro="" textlink="">
      <xdr:nvSpPr>
        <xdr:cNvPr id="3" name="Rounded Rectangular Callou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419476" y="504825"/>
          <a:ext cx="1819274" cy="733425"/>
        </a:xfrm>
        <a:prstGeom prst="wedgeRoundRectCallout">
          <a:avLst>
            <a:gd name="adj1" fmla="val -21356"/>
            <a:gd name="adj2" fmla="val -44518"/>
            <a:gd name="adj3" fmla="val 16667"/>
          </a:avLst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aseline="0"/>
            <a:t>First cell in lookup range should be zero, unless rep sells negative amount.</a:t>
          </a:r>
          <a:endParaRPr lang="en-US" sz="1100"/>
        </a:p>
      </xdr:txBody>
    </xdr:sp>
    <xdr:clientData/>
  </xdr:twoCellAnchor>
  <xdr:twoCellAnchor>
    <xdr:from>
      <xdr:col>1</xdr:col>
      <xdr:colOff>900113</xdr:colOff>
      <xdr:row>4</xdr:row>
      <xdr:rowOff>142875</xdr:rowOff>
    </xdr:from>
    <xdr:to>
      <xdr:col>2</xdr:col>
      <xdr:colOff>438150</xdr:colOff>
      <xdr:row>7</xdr:row>
      <xdr:rowOff>57150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>
          <a:stCxn id="2" idx="0"/>
        </xdr:cNvCxnSpPr>
      </xdr:nvCxnSpPr>
      <xdr:spPr>
        <a:xfrm flipV="1">
          <a:off x="1214438" y="904875"/>
          <a:ext cx="652462" cy="485775"/>
        </a:xfrm>
        <a:prstGeom prst="straightConnector1">
          <a:avLst/>
        </a:prstGeom>
        <a:noFill/>
        <a:ln w="57150">
          <a:solidFill>
            <a:schemeClr val="accent1"/>
          </a:solidFill>
          <a:headEnd type="none" w="med" len="med"/>
          <a:tailEnd type="triangl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28575</xdr:colOff>
      <xdr:row>3</xdr:row>
      <xdr:rowOff>133350</xdr:rowOff>
    </xdr:from>
    <xdr:to>
      <xdr:col>4</xdr:col>
      <xdr:colOff>304801</xdr:colOff>
      <xdr:row>4</xdr:row>
      <xdr:rowOff>109538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>
          <a:stCxn id="3" idx="1"/>
        </xdr:cNvCxnSpPr>
      </xdr:nvCxnSpPr>
      <xdr:spPr>
        <a:xfrm flipH="1" flipV="1">
          <a:off x="2371725" y="704850"/>
          <a:ext cx="1047751" cy="166688"/>
        </a:xfrm>
        <a:prstGeom prst="straightConnector1">
          <a:avLst/>
        </a:prstGeom>
        <a:noFill/>
        <a:ln w="57150">
          <a:solidFill>
            <a:schemeClr val="accent1"/>
          </a:solidFill>
          <a:headEnd type="none" w="med" len="med"/>
          <a:tailEnd type="triangl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314326</xdr:colOff>
      <xdr:row>7</xdr:row>
      <xdr:rowOff>104775</xdr:rowOff>
    </xdr:from>
    <xdr:to>
      <xdr:col>7</xdr:col>
      <xdr:colOff>304800</xdr:colOff>
      <xdr:row>11</xdr:row>
      <xdr:rowOff>76200</xdr:rowOff>
    </xdr:to>
    <xdr:sp macro="" textlink="">
      <xdr:nvSpPr>
        <xdr:cNvPr id="6" name="Rounded Rectangular Callou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429001" y="1438275"/>
          <a:ext cx="1819274" cy="733425"/>
        </a:xfrm>
        <a:prstGeom prst="wedgeRoundRectCallout">
          <a:avLst>
            <a:gd name="adj1" fmla="val -21356"/>
            <a:gd name="adj2" fmla="val -44518"/>
            <a:gd name="adj3" fmla="val 16667"/>
          </a:avLst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aseline="0"/>
            <a:t>The payout rate can be percentages or dollar amounts.</a:t>
          </a:r>
          <a:endParaRPr lang="en-US" sz="1100"/>
        </a:p>
      </xdr:txBody>
    </xdr:sp>
    <xdr:clientData/>
  </xdr:twoCellAnchor>
  <xdr:twoCellAnchor>
    <xdr:from>
      <xdr:col>3</xdr:col>
      <xdr:colOff>552451</xdr:colOff>
      <xdr:row>7</xdr:row>
      <xdr:rowOff>0</xdr:rowOff>
    </xdr:from>
    <xdr:to>
      <xdr:col>4</xdr:col>
      <xdr:colOff>314326</xdr:colOff>
      <xdr:row>9</xdr:row>
      <xdr:rowOff>90488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>
          <a:stCxn id="6" idx="1"/>
        </xdr:cNvCxnSpPr>
      </xdr:nvCxnSpPr>
      <xdr:spPr>
        <a:xfrm flipH="1" flipV="1">
          <a:off x="2895601" y="1333500"/>
          <a:ext cx="533400" cy="471488"/>
        </a:xfrm>
        <a:prstGeom prst="straightConnector1">
          <a:avLst/>
        </a:prstGeom>
        <a:noFill/>
        <a:ln w="57150">
          <a:solidFill>
            <a:schemeClr val="accent1"/>
          </a:solidFill>
          <a:headEnd type="none" w="med" len="med"/>
          <a:tailEnd type="triangl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209551</xdr:colOff>
      <xdr:row>2</xdr:row>
      <xdr:rowOff>104775</xdr:rowOff>
    </xdr:from>
    <xdr:to>
      <xdr:col>7</xdr:col>
      <xdr:colOff>200025</xdr:colOff>
      <xdr:row>8</xdr:row>
      <xdr:rowOff>47625</xdr:rowOff>
    </xdr:to>
    <xdr:sp macro="" textlink="">
      <xdr:nvSpPr>
        <xdr:cNvPr id="2" name="Rounded Rectangular Callou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324226" y="485775"/>
          <a:ext cx="1819274" cy="1085850"/>
        </a:xfrm>
        <a:prstGeom prst="wedgeRoundRectCallout">
          <a:avLst>
            <a:gd name="adj1" fmla="val -59576"/>
            <a:gd name="adj2" fmla="val -23465"/>
            <a:gd name="adj3" fmla="val 16667"/>
          </a:avLst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Use VLOOKUP to find</a:t>
          </a:r>
          <a:r>
            <a:rPr lang="en-US" sz="1100" baseline="0"/>
            <a:t> the sales amount between tiers in the rate table, and return a payout dollar amount.  This is a flat rate.</a:t>
          </a:r>
          <a:endParaRPr lang="en-US" sz="1100"/>
        </a:p>
      </xdr:txBody>
    </xdr:sp>
    <xdr:clientData/>
  </xdr:twoCellAnchor>
  <xdr:twoCellAnchor>
    <xdr:from>
      <xdr:col>2</xdr:col>
      <xdr:colOff>762000</xdr:colOff>
      <xdr:row>11</xdr:row>
      <xdr:rowOff>142875</xdr:rowOff>
    </xdr:from>
    <xdr:to>
      <xdr:col>5</xdr:col>
      <xdr:colOff>514350</xdr:colOff>
      <xdr:row>17</xdr:row>
      <xdr:rowOff>47625</xdr:rowOff>
    </xdr:to>
    <xdr:sp macro="" textlink="">
      <xdr:nvSpPr>
        <xdr:cNvPr id="3" name="Rounded Rectangular Callou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190750" y="2238375"/>
          <a:ext cx="2047875" cy="1047750"/>
        </a:xfrm>
        <a:prstGeom prst="wedgeRoundRectCallout">
          <a:avLst>
            <a:gd name="adj1" fmla="val -21678"/>
            <a:gd name="adj2" fmla="val -59715"/>
            <a:gd name="adj3" fmla="val 16667"/>
          </a:avLst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Result is $1,000</a:t>
          </a:r>
          <a:r>
            <a:rPr lang="en-US" sz="1100" baseline="0"/>
            <a:t> because $55,000 is in the 2nd tier of $50K - $100K.  Any sales amount achieved within that range will pay $1,000.</a:t>
          </a:r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FDF416-AAEE-4A33-830B-98458201842B}" name="tblCommissions" displayName="tblCommissions" ref="B3:D7" totalsRowShown="0">
  <autoFilter ref="B3:D7" xr:uid="{70870508-67FC-45B7-84D0-163CE413881C}"/>
  <tableColumns count="3">
    <tableColumn id="1" xr3:uid="{3F23A5EA-C92B-4784-B3D8-4F026171D51B}" name="Tier Minimum"/>
    <tableColumn id="2" xr3:uid="{DFEAAFE5-A0DE-44BB-91C1-312C384E6339}" name="Tier Maximum"/>
    <tableColumn id="3" xr3:uid="{B72C82A9-542B-400D-B43B-2286A0B32D21}" name="Payout Rate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excelcampus.com/newsletter" TargetMode="External"/><Relationship Id="rId1" Type="http://schemas.openxmlformats.org/officeDocument/2006/relationships/hyperlink" Target="http://www.excelcampus.com/functions/calculate-commissions-vlooku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59181-CDD3-4A97-8890-7F9F8804F820}">
  <sheetPr>
    <tabColor rgb="FF00B050"/>
  </sheetPr>
  <dimension ref="B1:Y10"/>
  <sheetViews>
    <sheetView tabSelected="1" workbookViewId="0">
      <selection activeCell="L16" sqref="L16"/>
    </sheetView>
  </sheetViews>
  <sheetFormatPr defaultRowHeight="15" x14ac:dyDescent="0.25"/>
  <sheetData>
    <row r="1" spans="2:25" s="24" customFormat="1" x14ac:dyDescent="0.25"/>
    <row r="2" spans="2:25" s="24" customFormat="1" x14ac:dyDescent="0.25"/>
    <row r="3" spans="2:25" s="24" customFormat="1" ht="18" x14ac:dyDescent="0.35">
      <c r="T3" s="25"/>
      <c r="U3" s="25"/>
      <c r="V3" s="25"/>
      <c r="W3" s="25"/>
      <c r="X3" s="25"/>
      <c r="Y3" s="25"/>
    </row>
    <row r="4" spans="2:25" s="24" customFormat="1" ht="18" x14ac:dyDescent="0.35">
      <c r="T4" s="26"/>
    </row>
    <row r="5" spans="2:25" s="24" customFormat="1" x14ac:dyDescent="0.25"/>
    <row r="6" spans="2:25" s="24" customFormat="1" ht="15.75" x14ac:dyDescent="0.25">
      <c r="U6" s="27"/>
    </row>
    <row r="7" spans="2:25" s="24" customFormat="1" x14ac:dyDescent="0.25"/>
    <row r="8" spans="2:25" s="24" customFormat="1" ht="16.5" x14ac:dyDescent="0.3">
      <c r="B8" s="28"/>
      <c r="C8" s="28"/>
      <c r="D8" s="28"/>
      <c r="E8" s="28"/>
      <c r="F8" s="28"/>
      <c r="G8" s="28"/>
      <c r="H8" s="28"/>
      <c r="I8" s="28"/>
      <c r="J8" s="28"/>
    </row>
    <row r="9" spans="2:25" s="24" customFormat="1" ht="16.5" x14ac:dyDescent="0.3">
      <c r="B9" s="28"/>
      <c r="C9" s="28"/>
      <c r="D9" s="28"/>
      <c r="E9" s="28"/>
      <c r="F9" s="28"/>
      <c r="G9" s="28"/>
      <c r="H9" s="28"/>
      <c r="I9" s="28"/>
      <c r="J9" s="28"/>
    </row>
    <row r="10" spans="2:25" s="30" customFormat="1" ht="16.5" x14ac:dyDescent="0.3">
      <c r="B10" s="29"/>
      <c r="C10" s="29"/>
      <c r="D10" s="29"/>
      <c r="E10" s="29"/>
      <c r="F10" s="29"/>
      <c r="G10" s="29"/>
      <c r="H10" s="29"/>
      <c r="I10" s="29"/>
      <c r="J10" s="2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9B2AB-23D7-47CE-909A-D5751DF9F0C8}">
  <dimension ref="B2:D16"/>
  <sheetViews>
    <sheetView workbookViewId="0">
      <selection activeCell="D12" sqref="D12"/>
    </sheetView>
  </sheetViews>
  <sheetFormatPr defaultRowHeight="15" x14ac:dyDescent="0.25"/>
  <cols>
    <col min="1" max="1" width="3.7109375" customWidth="1"/>
    <col min="2" max="2" width="14.7109375" customWidth="1"/>
    <col min="3" max="3" width="13.7109375" bestFit="1" customWidth="1"/>
    <col min="4" max="4" width="13.28515625" bestFit="1" customWidth="1"/>
  </cols>
  <sheetData>
    <row r="2" spans="2:4" x14ac:dyDescent="0.25">
      <c r="B2" s="16" t="s">
        <v>0</v>
      </c>
      <c r="C2" s="17"/>
      <c r="D2" s="18"/>
    </row>
    <row r="3" spans="2:4" x14ac:dyDescent="0.25">
      <c r="B3" s="12" t="s">
        <v>2</v>
      </c>
      <c r="C3" s="12" t="s">
        <v>14</v>
      </c>
      <c r="D3" s="12" t="s">
        <v>3</v>
      </c>
    </row>
    <row r="4" spans="2:4" x14ac:dyDescent="0.25">
      <c r="B4" s="13">
        <v>0</v>
      </c>
      <c r="C4" s="13">
        <v>50000</v>
      </c>
      <c r="D4" s="14">
        <v>0.05</v>
      </c>
    </row>
    <row r="5" spans="2:4" x14ac:dyDescent="0.25">
      <c r="B5" s="15">
        <v>50001</v>
      </c>
      <c r="C5" s="15">
        <v>100000</v>
      </c>
      <c r="D5" s="14">
        <v>7.0000000000000007E-2</v>
      </c>
    </row>
    <row r="6" spans="2:4" x14ac:dyDescent="0.25">
      <c r="B6" s="15">
        <v>100001</v>
      </c>
      <c r="C6" s="15">
        <v>150000</v>
      </c>
      <c r="D6" s="14">
        <v>0.1</v>
      </c>
    </row>
    <row r="7" spans="2:4" x14ac:dyDescent="0.25">
      <c r="B7" s="15">
        <v>150001</v>
      </c>
      <c r="C7" s="15"/>
      <c r="D7" s="14">
        <v>0.15</v>
      </c>
    </row>
    <row r="9" spans="2:4" x14ac:dyDescent="0.25">
      <c r="B9" s="8" t="s">
        <v>5</v>
      </c>
      <c r="C9" s="19">
        <v>65000</v>
      </c>
    </row>
    <row r="11" spans="2:4" x14ac:dyDescent="0.25">
      <c r="C11" s="8" t="s">
        <v>18</v>
      </c>
      <c r="D11" s="8" t="s">
        <v>3</v>
      </c>
    </row>
    <row r="12" spans="2:4" x14ac:dyDescent="0.25">
      <c r="C12" t="s">
        <v>15</v>
      </c>
      <c r="D12" s="6">
        <f>IF($C$9&lt;=$C$4,$D$4,IF($C$9&lt;=$C$5,$D$5,IF($C$9&lt;=$C$6,$D$6,$D$7)))</f>
        <v>7.0000000000000007E-2</v>
      </c>
    </row>
    <row r="13" spans="2:4" x14ac:dyDescent="0.25">
      <c r="C13" t="s">
        <v>17</v>
      </c>
      <c r="D13" s="6">
        <f>VLOOKUP(C9,$B$4:$D$7,3,TRUE)</f>
        <v>7.0000000000000007E-2</v>
      </c>
    </row>
    <row r="14" spans="2:4" x14ac:dyDescent="0.25">
      <c r="C14" t="s">
        <v>16</v>
      </c>
      <c r="D14" s="6">
        <f>_xlfn.XLOOKUP(C9,$B$4:$B$7,$D$4:$D$7,0,-1)</f>
        <v>7.0000000000000007E-2</v>
      </c>
    </row>
    <row r="16" spans="2:4" x14ac:dyDescent="0.25">
      <c r="D16" s="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1"/>
  <sheetViews>
    <sheetView workbookViewId="0">
      <selection activeCell="D11" sqref="D11"/>
    </sheetView>
  </sheetViews>
  <sheetFormatPr defaultRowHeight="15" x14ac:dyDescent="0.25"/>
  <cols>
    <col min="1" max="1" width="4.7109375" customWidth="1"/>
    <col min="2" max="2" width="16.7109375" customWidth="1"/>
    <col min="3" max="3" width="13.7109375" bestFit="1" customWidth="1"/>
    <col min="4" max="4" width="11.5703125" bestFit="1" customWidth="1"/>
  </cols>
  <sheetData>
    <row r="2" spans="2:5" x14ac:dyDescent="0.25">
      <c r="B2" s="1" t="s">
        <v>0</v>
      </c>
      <c r="C2" s="1"/>
      <c r="D2" s="1"/>
    </row>
    <row r="3" spans="2:5" x14ac:dyDescent="0.25">
      <c r="B3" s="2" t="s">
        <v>1</v>
      </c>
      <c r="C3" s="3" t="s">
        <v>2</v>
      </c>
      <c r="D3" s="3" t="s">
        <v>3</v>
      </c>
    </row>
    <row r="4" spans="2:5" x14ac:dyDescent="0.25">
      <c r="B4" s="4" t="s">
        <v>4</v>
      </c>
      <c r="C4" s="5">
        <v>0</v>
      </c>
      <c r="D4" s="6">
        <v>0.05</v>
      </c>
    </row>
    <row r="5" spans="2:5" x14ac:dyDescent="0.25">
      <c r="B5" s="4" t="str">
        <f>TEXT(C5,"$#,###")&amp;"-"&amp;TEXT(C6-1,"$#,###")</f>
        <v>$50,001-$100,000</v>
      </c>
      <c r="C5" s="7">
        <v>50001</v>
      </c>
      <c r="D5" s="6">
        <v>7.0000000000000007E-2</v>
      </c>
    </row>
    <row r="6" spans="2:5" x14ac:dyDescent="0.25">
      <c r="B6" s="4" t="str">
        <f>TEXT(C6,"$#,###")&amp;"-"&amp;TEXT(C7-1,"$#,###")</f>
        <v>$100,001-$150,000</v>
      </c>
      <c r="C6" s="7">
        <v>100001</v>
      </c>
      <c r="D6" s="6">
        <v>0.1</v>
      </c>
    </row>
    <row r="7" spans="2:5" x14ac:dyDescent="0.25">
      <c r="B7" s="4" t="str">
        <f>TEXT(C7,"$#,###")&amp;"+"</f>
        <v>$150,001+</v>
      </c>
      <c r="C7" s="7">
        <v>150001</v>
      </c>
      <c r="D7" s="6">
        <v>0.15</v>
      </c>
    </row>
    <row r="10" spans="2:5" x14ac:dyDescent="0.25">
      <c r="C10" s="8" t="s">
        <v>5</v>
      </c>
      <c r="D10" s="8" t="s">
        <v>3</v>
      </c>
    </row>
    <row r="11" spans="2:5" x14ac:dyDescent="0.25">
      <c r="B11" s="9" t="s">
        <v>6</v>
      </c>
      <c r="C11" s="11">
        <v>55000</v>
      </c>
      <c r="D11" s="6">
        <f>VLOOKUP(C11,$C$4:$D$7,2,TRUE)</f>
        <v>7.0000000000000007E-2</v>
      </c>
      <c r="E11" s="6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A0E26-8EA2-480D-967B-322962E58CD0}">
  <dimension ref="B2:D11"/>
  <sheetViews>
    <sheetView workbookViewId="0">
      <selection activeCell="D11" sqref="D11"/>
    </sheetView>
  </sheetViews>
  <sheetFormatPr defaultRowHeight="15" x14ac:dyDescent="0.25"/>
  <cols>
    <col min="1" max="1" width="4.7109375" customWidth="1"/>
    <col min="2" max="2" width="21.7109375" bestFit="1" customWidth="1"/>
    <col min="3" max="3" width="13.7109375" bestFit="1" customWidth="1"/>
    <col min="4" max="4" width="11.5703125" bestFit="1" customWidth="1"/>
  </cols>
  <sheetData>
    <row r="2" spans="2:4" x14ac:dyDescent="0.25">
      <c r="B2" s="1" t="s">
        <v>0</v>
      </c>
      <c r="C2" s="1"/>
      <c r="D2" s="1"/>
    </row>
    <row r="3" spans="2:4" x14ac:dyDescent="0.25">
      <c r="B3" s="2" t="s">
        <v>1</v>
      </c>
      <c r="C3" s="3" t="s">
        <v>2</v>
      </c>
      <c r="D3" s="3" t="s">
        <v>3</v>
      </c>
    </row>
    <row r="4" spans="2:4" x14ac:dyDescent="0.25">
      <c r="B4" s="4" t="s">
        <v>4</v>
      </c>
      <c r="C4" s="5">
        <v>0</v>
      </c>
      <c r="D4" s="6">
        <v>0.05</v>
      </c>
    </row>
    <row r="5" spans="2:4" x14ac:dyDescent="0.25">
      <c r="B5" s="4" t="str">
        <f>TEXT(C5,"$#,###")&amp;"-"&amp;TEXT(C6-1,"$#,###")</f>
        <v>$50,001-$100,000</v>
      </c>
      <c r="C5" s="7">
        <v>50001</v>
      </c>
      <c r="D5" s="6">
        <v>7.0000000000000007E-2</v>
      </c>
    </row>
    <row r="6" spans="2:4" x14ac:dyDescent="0.25">
      <c r="B6" s="4" t="str">
        <f>TEXT(C6,"$#,###")&amp;"-"&amp;TEXT(C7-1,"$#,###")</f>
        <v>$100,001-$150,000</v>
      </c>
      <c r="C6" s="7">
        <v>100001</v>
      </c>
      <c r="D6" s="6">
        <v>0.1</v>
      </c>
    </row>
    <row r="7" spans="2:4" x14ac:dyDescent="0.25">
      <c r="B7" s="4" t="str">
        <f>TEXT(C7,"$#,###")&amp;"+"</f>
        <v>$150,001+</v>
      </c>
      <c r="C7" s="7">
        <v>150001</v>
      </c>
      <c r="D7" s="6">
        <v>0.15</v>
      </c>
    </row>
    <row r="10" spans="2:4" x14ac:dyDescent="0.25">
      <c r="C10" s="8" t="s">
        <v>5</v>
      </c>
      <c r="D10" s="8" t="s">
        <v>3</v>
      </c>
    </row>
    <row r="11" spans="2:4" x14ac:dyDescent="0.25">
      <c r="B11" t="s">
        <v>13</v>
      </c>
      <c r="C11" s="5">
        <v>65000</v>
      </c>
      <c r="D11" s="6">
        <f>IF(C11&gt;=$C$7,$D$7,IF(C11&gt;=$C$6,$D$6,IF(C11&gt;=$C$5,$D$5,IF(C11&gt;=$C$4,$D$4,NA()))))</f>
        <v>7.0000000000000007E-2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9D8B2-68BB-4428-BAB1-B71D521480E7}">
  <dimension ref="B2:F16"/>
  <sheetViews>
    <sheetView workbookViewId="0">
      <selection activeCell="D13" sqref="D13"/>
    </sheetView>
  </sheetViews>
  <sheetFormatPr defaultRowHeight="15" outlineLevelCol="1" x14ac:dyDescent="0.25"/>
  <cols>
    <col min="1" max="1" width="3.7109375" customWidth="1"/>
    <col min="2" max="2" width="15.7109375" customWidth="1"/>
    <col min="3" max="3" width="16" customWidth="1"/>
    <col min="4" max="4" width="13.7109375" customWidth="1"/>
    <col min="5" max="5" width="67.85546875" hidden="1" customWidth="1" outlineLevel="1"/>
    <col min="6" max="6" width="9.140625" collapsed="1"/>
  </cols>
  <sheetData>
    <row r="2" spans="2:5" x14ac:dyDescent="0.25">
      <c r="B2" s="21" t="s">
        <v>0</v>
      </c>
      <c r="C2" s="22"/>
      <c r="D2" s="23"/>
    </row>
    <row r="3" spans="2:5" x14ac:dyDescent="0.25">
      <c r="B3" t="s">
        <v>2</v>
      </c>
      <c r="C3" t="s">
        <v>14</v>
      </c>
      <c r="D3" t="s">
        <v>3</v>
      </c>
    </row>
    <row r="4" spans="2:5" x14ac:dyDescent="0.25">
      <c r="B4" s="5">
        <v>0</v>
      </c>
      <c r="C4" s="5">
        <v>50000</v>
      </c>
      <c r="D4" s="6">
        <v>0.05</v>
      </c>
    </row>
    <row r="5" spans="2:5" x14ac:dyDescent="0.25">
      <c r="B5" s="20">
        <v>50001</v>
      </c>
      <c r="C5" s="20">
        <v>100000</v>
      </c>
      <c r="D5" s="6">
        <v>7.0000000000000007E-2</v>
      </c>
    </row>
    <row r="6" spans="2:5" x14ac:dyDescent="0.25">
      <c r="B6" s="20">
        <v>100001</v>
      </c>
      <c r="C6" s="20">
        <v>150000</v>
      </c>
      <c r="D6" s="6">
        <v>0.1</v>
      </c>
    </row>
    <row r="7" spans="2:5" x14ac:dyDescent="0.25">
      <c r="B7" s="20">
        <v>150001</v>
      </c>
      <c r="C7" s="20"/>
      <c r="D7" s="6">
        <v>0.15</v>
      </c>
    </row>
    <row r="9" spans="2:5" x14ac:dyDescent="0.25">
      <c r="B9" s="8" t="s">
        <v>5</v>
      </c>
      <c r="C9" s="19">
        <v>65000</v>
      </c>
    </row>
    <row r="11" spans="2:5" x14ac:dyDescent="0.25">
      <c r="C11" s="8" t="s">
        <v>18</v>
      </c>
      <c r="D11" s="8" t="s">
        <v>3</v>
      </c>
      <c r="E11" s="6"/>
    </row>
    <row r="12" spans="2:5" x14ac:dyDescent="0.25">
      <c r="C12" t="s">
        <v>15</v>
      </c>
      <c r="D12" s="6">
        <f>IF($C$9&lt;=$C$4,$D$4,IF($C$9&lt;=$C$5,$D$5,IF($C$9&lt;=$C$6,$D$6,$D$7)))</f>
        <v>7.0000000000000007E-2</v>
      </c>
      <c r="E12" t="str">
        <f ca="1">_xlfn.FORMULATEXT(D12)</f>
        <v>=IF($C$9&lt;=$C$4,$D$4,IF($C$9&lt;=$C$5,$D$5,IF($C$9&lt;=$C$6,$D$6,$D$7)))</v>
      </c>
    </row>
    <row r="13" spans="2:5" x14ac:dyDescent="0.25">
      <c r="C13" t="s">
        <v>17</v>
      </c>
      <c r="D13" s="6">
        <f>VLOOKUP(C9,tblCommissions[],3,TRUE)</f>
        <v>7.0000000000000007E-2</v>
      </c>
      <c r="E13" t="str">
        <f ca="1">_xlfn.FORMULATEXT(D13)</f>
        <v>=VLOOKUP(C9,tblCommissions,3,TRUE)</v>
      </c>
    </row>
    <row r="14" spans="2:5" x14ac:dyDescent="0.25">
      <c r="C14" t="s">
        <v>16</v>
      </c>
      <c r="D14" s="6">
        <f>_xlfn.XLOOKUP(C9,tblCommissions[Tier Minimum],tblCommissions[Payout Rate],0,-1)</f>
        <v>7.0000000000000007E-2</v>
      </c>
      <c r="E14" t="str">
        <f ca="1">_xlfn.FORMULATEXT(D14)</f>
        <v>=XLOOKUP(C9,tblCommissions[Tier Minimum],tblCommissions[Payout Rate],0,-1)</v>
      </c>
    </row>
    <row r="16" spans="2:5" x14ac:dyDescent="0.25">
      <c r="D16" s="6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6"/>
  <sheetViews>
    <sheetView workbookViewId="0">
      <selection activeCell="D16" sqref="D16"/>
    </sheetView>
  </sheetViews>
  <sheetFormatPr defaultRowHeight="15" x14ac:dyDescent="0.25"/>
  <cols>
    <col min="1" max="1" width="4.7109375" customWidth="1"/>
    <col min="2" max="2" width="16.7109375" customWidth="1"/>
    <col min="3" max="3" width="13.7109375" bestFit="1" customWidth="1"/>
    <col min="4" max="4" width="11.5703125" bestFit="1" customWidth="1"/>
  </cols>
  <sheetData>
    <row r="2" spans="2:5" x14ac:dyDescent="0.25">
      <c r="B2" s="1" t="s">
        <v>0</v>
      </c>
      <c r="C2" s="1"/>
      <c r="D2" s="1"/>
    </row>
    <row r="3" spans="2:5" x14ac:dyDescent="0.25">
      <c r="B3" s="2" t="s">
        <v>1</v>
      </c>
      <c r="C3" s="3" t="s">
        <v>2</v>
      </c>
      <c r="D3" s="3" t="s">
        <v>3</v>
      </c>
    </row>
    <row r="4" spans="2:5" x14ac:dyDescent="0.25">
      <c r="B4" s="4" t="s">
        <v>4</v>
      </c>
      <c r="C4" s="5">
        <v>0</v>
      </c>
      <c r="D4" s="6">
        <v>0.05</v>
      </c>
    </row>
    <row r="5" spans="2:5" x14ac:dyDescent="0.25">
      <c r="B5" s="4" t="str">
        <f>TEXT(C5,"$#,###")&amp;"-"&amp;TEXT(C6-1,"$#,###")</f>
        <v>$50,001-$100,000</v>
      </c>
      <c r="C5" s="7">
        <v>50001</v>
      </c>
      <c r="D5" s="6">
        <v>7.0000000000000007E-2</v>
      </c>
    </row>
    <row r="6" spans="2:5" x14ac:dyDescent="0.25">
      <c r="B6" s="4" t="str">
        <f>TEXT(C6,"$#,###")&amp;"-"&amp;TEXT(C7-1,"$#,###")</f>
        <v>$100,001-$150,000</v>
      </c>
      <c r="C6" s="7">
        <v>100001</v>
      </c>
      <c r="D6" s="6">
        <v>0.1</v>
      </c>
    </row>
    <row r="7" spans="2:5" x14ac:dyDescent="0.25">
      <c r="B7" s="4" t="str">
        <f>TEXT(C7,"$#,###")&amp;"+"</f>
        <v>$150,001+</v>
      </c>
      <c r="C7" s="7">
        <v>150001</v>
      </c>
      <c r="D7" s="6">
        <v>0.15</v>
      </c>
    </row>
    <row r="15" spans="2:5" x14ac:dyDescent="0.25">
      <c r="C15" s="8" t="s">
        <v>5</v>
      </c>
      <c r="D15" s="8" t="s">
        <v>3</v>
      </c>
    </row>
    <row r="16" spans="2:5" x14ac:dyDescent="0.25">
      <c r="B16" s="9" t="s">
        <v>6</v>
      </c>
      <c r="C16" s="5">
        <v>0</v>
      </c>
      <c r="D16" s="6">
        <f>VLOOKUP(C16,$C$4:$D$7,2,TRUE)</f>
        <v>0.05</v>
      </c>
      <c r="E16" s="6"/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11"/>
  <sheetViews>
    <sheetView workbookViewId="0">
      <selection activeCell="D11" sqref="D11"/>
    </sheetView>
  </sheetViews>
  <sheetFormatPr defaultRowHeight="15" x14ac:dyDescent="0.25"/>
  <cols>
    <col min="1" max="1" width="4.7109375" customWidth="1"/>
    <col min="2" max="2" width="16.7109375" customWidth="1"/>
    <col min="3" max="3" width="13.7109375" bestFit="1" customWidth="1"/>
    <col min="4" max="4" width="11.5703125" bestFit="1" customWidth="1"/>
  </cols>
  <sheetData>
    <row r="2" spans="2:5" x14ac:dyDescent="0.25">
      <c r="B2" s="1" t="s">
        <v>0</v>
      </c>
      <c r="C2" s="1"/>
      <c r="D2" s="1"/>
    </row>
    <row r="3" spans="2:5" x14ac:dyDescent="0.25">
      <c r="B3" s="2" t="s">
        <v>1</v>
      </c>
      <c r="C3" s="3" t="s">
        <v>2</v>
      </c>
      <c r="D3" s="3" t="s">
        <v>3</v>
      </c>
    </row>
    <row r="4" spans="2:5" x14ac:dyDescent="0.25">
      <c r="B4" s="4" t="s">
        <v>4</v>
      </c>
      <c r="C4" s="5">
        <v>0</v>
      </c>
      <c r="D4" s="5">
        <v>500</v>
      </c>
    </row>
    <row r="5" spans="2:5" x14ac:dyDescent="0.25">
      <c r="B5" s="4" t="str">
        <f>TEXT(C5,"$#,###")&amp;"-"&amp;TEXT(C6-1,"$#,###")</f>
        <v>$50,001-$100,000</v>
      </c>
      <c r="C5" s="7">
        <v>50001</v>
      </c>
      <c r="D5" s="7">
        <v>1000</v>
      </c>
    </row>
    <row r="6" spans="2:5" x14ac:dyDescent="0.25">
      <c r="B6" s="4" t="str">
        <f>TEXT(C6,"$#,###")&amp;"-"&amp;TEXT(C7-1,"$#,###")</f>
        <v>$100,001-$150,000</v>
      </c>
      <c r="C6" s="7">
        <v>100001</v>
      </c>
      <c r="D6" s="7">
        <v>2000</v>
      </c>
    </row>
    <row r="7" spans="2:5" x14ac:dyDescent="0.25">
      <c r="B7" s="4" t="str">
        <f>TEXT(C7,"$#,###")&amp;"+"</f>
        <v>$150,001+</v>
      </c>
      <c r="C7" s="7">
        <v>150001</v>
      </c>
      <c r="D7" s="7">
        <v>5000</v>
      </c>
    </row>
    <row r="10" spans="2:5" x14ac:dyDescent="0.25">
      <c r="C10" s="8" t="s">
        <v>5</v>
      </c>
      <c r="D10" s="8" t="s">
        <v>3</v>
      </c>
    </row>
    <row r="11" spans="2:5" x14ac:dyDescent="0.25">
      <c r="B11" s="9" t="s">
        <v>6</v>
      </c>
      <c r="C11" s="11">
        <v>55000</v>
      </c>
      <c r="D11" s="5">
        <f>VLOOKUP(C11,$C$4:$D$7,2,TRUE)</f>
        <v>1000</v>
      </c>
      <c r="E11" s="6"/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"/>
  <sheetViews>
    <sheetView workbookViewId="0">
      <selection activeCell="B5" sqref="B5"/>
    </sheetView>
  </sheetViews>
  <sheetFormatPr defaultRowHeight="15" x14ac:dyDescent="0.25"/>
  <cols>
    <col min="1" max="1" width="16.140625" bestFit="1" customWidth="1"/>
  </cols>
  <sheetData>
    <row r="1" spans="1:2" x14ac:dyDescent="0.25">
      <c r="A1" s="8" t="s">
        <v>7</v>
      </c>
      <c r="B1" t="s">
        <v>8</v>
      </c>
    </row>
    <row r="2" spans="1:2" x14ac:dyDescent="0.25">
      <c r="A2" s="8" t="s">
        <v>9</v>
      </c>
      <c r="B2" s="10" t="s">
        <v>12</v>
      </c>
    </row>
    <row r="4" spans="1:2" x14ac:dyDescent="0.25">
      <c r="A4" s="8" t="s">
        <v>10</v>
      </c>
      <c r="B4" s="10" t="s">
        <v>11</v>
      </c>
    </row>
  </sheetData>
  <hyperlinks>
    <hyperlink ref="B2" r:id="rId1" xr:uid="{00000000-0004-0000-0300-000000000000}"/>
    <hyperlink ref="B4" r:id="rId2" xr:uid="{00000000-0004-0000-03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Welcome</vt:lpstr>
      <vt:lpstr>Formula Comparison</vt:lpstr>
      <vt:lpstr>Commissions Example</vt:lpstr>
      <vt:lpstr>Nested IFs</vt:lpstr>
      <vt:lpstr>Excel Table</vt:lpstr>
      <vt:lpstr>Rate Table Setup</vt:lpstr>
      <vt:lpstr>Commissions Dollar Example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Remarie Coronel</cp:lastModifiedBy>
  <dcterms:created xsi:type="dcterms:W3CDTF">2015-04-06T17:00:27Z</dcterms:created>
  <dcterms:modified xsi:type="dcterms:W3CDTF">2023-06-05T06:55:47Z</dcterms:modified>
</cp:coreProperties>
</file>