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5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6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9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0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1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2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14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15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6.xml" ContentType="application/vnd.openxmlformats-officedocument.drawingml.chartshapes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18.xml" ContentType="application/vnd.openxmlformats-officedocument.drawingml.chartshapes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1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jonac\Dropbox\Excel Campus\Posts\Progress Charts\"/>
    </mc:Choice>
  </mc:AlternateContent>
  <xr:revisionPtr revIDLastSave="0" documentId="13_ncr:1_{16C552D3-8E95-4B09-817F-5241BE3ECF13}" xr6:coauthVersionLast="47" xr6:coauthVersionMax="47" xr10:uidLastSave="{00000000-0000-0000-0000-000000000000}"/>
  <bookViews>
    <workbookView xWindow="-120" yWindow="-120" windowWidth="29040" windowHeight="15720" xr2:uid="{9068311E-CE78-442A-9C60-AECF023F4D55}"/>
  </bookViews>
  <sheets>
    <sheet name="TOC Gallery" sheetId="24" r:id="rId1"/>
    <sheet name="Control" sheetId="19" state="hidden" r:id="rId2"/>
    <sheet name="Dashboard" sheetId="26" r:id="rId3"/>
    <sheet name="Dashboard Dark" sheetId="21" r:id="rId4"/>
    <sheet name="Donut" sheetId="5" r:id="rId5"/>
    <sheet name="Progress Bar" sheetId="2" r:id="rId6"/>
    <sheet name="Dot" sheetId="8" r:id="rId7"/>
    <sheet name="Steps" sheetId="4" r:id="rId8"/>
    <sheet name="Scorecard" sheetId="3" r:id="rId9"/>
    <sheet name="Calendar" sheetId="13" r:id="rId10"/>
    <sheet name="Waffle" sheetId="11" r:id="rId11"/>
    <sheet name="Gauge" sheetId="10" r:id="rId12"/>
    <sheet name="Dashboard Vertical" sheetId="18" r:id="rId13"/>
    <sheet name="Dashboard Dark Vertical" sheetId="20" r:id="rId14"/>
    <sheet name="Source" sheetId="27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" i="13" l="1"/>
  <c r="A1" i="19"/>
  <c r="K3" i="3"/>
  <c r="L3" i="3"/>
  <c r="J3" i="3"/>
  <c r="K4" i="4"/>
  <c r="M3" i="3"/>
  <c r="I3" i="3"/>
  <c r="K4" i="13" a="1"/>
  <c r="K4" i="13" s="1"/>
  <c r="L4" i="13" s="1"/>
  <c r="M17" i="13"/>
  <c r="M24" i="13" s="1"/>
  <c r="M31" i="13" s="1"/>
  <c r="M38" i="13" s="1"/>
  <c r="M45" i="13" s="1"/>
  <c r="M16" i="13"/>
  <c r="M23" i="13" s="1"/>
  <c r="M30" i="13" s="1"/>
  <c r="M37" i="13" s="1"/>
  <c r="M44" i="13" s="1"/>
  <c r="M15" i="13"/>
  <c r="M22" i="13" s="1"/>
  <c r="M29" i="13" s="1"/>
  <c r="M36" i="13" s="1"/>
  <c r="M43" i="13" s="1"/>
  <c r="M14" i="13"/>
  <c r="M21" i="13" s="1"/>
  <c r="M28" i="13" s="1"/>
  <c r="M35" i="13" s="1"/>
  <c r="M42" i="13" s="1"/>
  <c r="M13" i="13"/>
  <c r="M20" i="13" s="1"/>
  <c r="M27" i="13" s="1"/>
  <c r="M34" i="13" s="1"/>
  <c r="M41" i="13" s="1"/>
  <c r="M12" i="13"/>
  <c r="M19" i="13" s="1"/>
  <c r="M26" i="13" s="1"/>
  <c r="M33" i="13" s="1"/>
  <c r="M40" i="13" s="1"/>
  <c r="M11" i="13"/>
  <c r="M18" i="13" s="1"/>
  <c r="M25" i="13" s="1"/>
  <c r="M32" i="13" s="1"/>
  <c r="M39" i="13" s="1"/>
  <c r="J17" i="13"/>
  <c r="J24" i="13" s="1"/>
  <c r="J31" i="13" s="1"/>
  <c r="J38" i="13" s="1"/>
  <c r="J45" i="13" s="1"/>
  <c r="J16" i="13"/>
  <c r="J23" i="13" s="1"/>
  <c r="J30" i="13" s="1"/>
  <c r="J37" i="13" s="1"/>
  <c r="J44" i="13" s="1"/>
  <c r="J15" i="13"/>
  <c r="J22" i="13" s="1"/>
  <c r="J29" i="13" s="1"/>
  <c r="J36" i="13" s="1"/>
  <c r="J43" i="13" s="1"/>
  <c r="J14" i="13"/>
  <c r="J21" i="13" s="1"/>
  <c r="J28" i="13" s="1"/>
  <c r="J35" i="13" s="1"/>
  <c r="J42" i="13" s="1"/>
  <c r="J13" i="13"/>
  <c r="J20" i="13" s="1"/>
  <c r="J27" i="13" s="1"/>
  <c r="J34" i="13" s="1"/>
  <c r="J41" i="13" s="1"/>
  <c r="J12" i="13"/>
  <c r="J19" i="13" s="1"/>
  <c r="J26" i="13" s="1"/>
  <c r="J33" i="13" s="1"/>
  <c r="J40" i="13" s="1"/>
  <c r="J11" i="13"/>
  <c r="J18" i="13" s="1"/>
  <c r="J25" i="13" s="1"/>
  <c r="J32" i="13" s="1"/>
  <c r="J39" i="13" s="1"/>
  <c r="I17" i="13"/>
  <c r="I24" i="13" s="1"/>
  <c r="I31" i="13" s="1"/>
  <c r="I38" i="13" s="1"/>
  <c r="I16" i="13"/>
  <c r="I23" i="13" s="1"/>
  <c r="I30" i="13" s="1"/>
  <c r="I37" i="13" s="1"/>
  <c r="I15" i="13"/>
  <c r="I22" i="13" s="1"/>
  <c r="I29" i="13" s="1"/>
  <c r="I36" i="13" s="1"/>
  <c r="I14" i="13"/>
  <c r="I21" i="13" s="1"/>
  <c r="I28" i="13" s="1"/>
  <c r="I35" i="13" s="1"/>
  <c r="I42" i="13" s="1"/>
  <c r="I13" i="13"/>
  <c r="I20" i="13" s="1"/>
  <c r="I27" i="13" s="1"/>
  <c r="I34" i="13" s="1"/>
  <c r="I41" i="13" s="1"/>
  <c r="I12" i="13"/>
  <c r="I19" i="13" s="1"/>
  <c r="I26" i="13" s="1"/>
  <c r="I33" i="13" s="1"/>
  <c r="I40" i="13" s="1"/>
  <c r="I11" i="13"/>
  <c r="I18" i="13" s="1"/>
  <c r="I25" i="13" s="1"/>
  <c r="I32" i="13" s="1"/>
  <c r="I39" i="13" s="1"/>
  <c r="H4" i="13" a="1"/>
  <c r="H28" i="11"/>
  <c r="H38" i="11" s="1"/>
  <c r="H48" i="11" s="1"/>
  <c r="H58" i="11" s="1"/>
  <c r="H68" i="11" s="1"/>
  <c r="H78" i="11" s="1"/>
  <c r="H88" i="11" s="1"/>
  <c r="H98" i="11" s="1"/>
  <c r="H25" i="11"/>
  <c r="H35" i="11" s="1"/>
  <c r="H45" i="11" s="1"/>
  <c r="H55" i="11" s="1"/>
  <c r="H65" i="11" s="1"/>
  <c r="H75" i="11" s="1"/>
  <c r="H85" i="11" s="1"/>
  <c r="H95" i="11" s="1"/>
  <c r="H23" i="11"/>
  <c r="H33" i="11" s="1"/>
  <c r="H43" i="11" s="1"/>
  <c r="H53" i="11" s="1"/>
  <c r="H63" i="11" s="1"/>
  <c r="H73" i="11" s="1"/>
  <c r="H83" i="11" s="1"/>
  <c r="H93" i="11" s="1"/>
  <c r="H103" i="11" s="1"/>
  <c r="H22" i="11"/>
  <c r="H32" i="11" s="1"/>
  <c r="H42" i="11" s="1"/>
  <c r="H52" i="11" s="1"/>
  <c r="H62" i="11" s="1"/>
  <c r="H72" i="11" s="1"/>
  <c r="H82" i="11" s="1"/>
  <c r="H92" i="11" s="1"/>
  <c r="H102" i="11" s="1"/>
  <c r="H21" i="11"/>
  <c r="H31" i="11" s="1"/>
  <c r="H41" i="11" s="1"/>
  <c r="H51" i="11" s="1"/>
  <c r="H61" i="11" s="1"/>
  <c r="H71" i="11" s="1"/>
  <c r="H81" i="11" s="1"/>
  <c r="H91" i="11" s="1"/>
  <c r="H101" i="11" s="1"/>
  <c r="H20" i="11"/>
  <c r="H30" i="11" s="1"/>
  <c r="H40" i="11" s="1"/>
  <c r="H50" i="11" s="1"/>
  <c r="H60" i="11" s="1"/>
  <c r="H70" i="11" s="1"/>
  <c r="H80" i="11" s="1"/>
  <c r="H90" i="11" s="1"/>
  <c r="H100" i="11" s="1"/>
  <c r="H19" i="11"/>
  <c r="H29" i="11" s="1"/>
  <c r="H39" i="11" s="1"/>
  <c r="H49" i="11" s="1"/>
  <c r="H59" i="11" s="1"/>
  <c r="H69" i="11" s="1"/>
  <c r="H79" i="11" s="1"/>
  <c r="H89" i="11" s="1"/>
  <c r="H99" i="11" s="1"/>
  <c r="H18" i="11"/>
  <c r="H17" i="11"/>
  <c r="H27" i="11" s="1"/>
  <c r="H37" i="11" s="1"/>
  <c r="H47" i="11" s="1"/>
  <c r="H57" i="11" s="1"/>
  <c r="H67" i="11" s="1"/>
  <c r="H77" i="11" s="1"/>
  <c r="H87" i="11" s="1"/>
  <c r="H97" i="11" s="1"/>
  <c r="H16" i="11"/>
  <c r="H26" i="11" s="1"/>
  <c r="H36" i="11" s="1"/>
  <c r="H46" i="11" s="1"/>
  <c r="H56" i="11" s="1"/>
  <c r="H66" i="11" s="1"/>
  <c r="H76" i="11" s="1"/>
  <c r="H86" i="11" s="1"/>
  <c r="H96" i="11" s="1"/>
  <c r="H15" i="11"/>
  <c r="H14" i="11"/>
  <c r="H24" i="11" s="1"/>
  <c r="H34" i="11" s="1"/>
  <c r="H44" i="11" s="1"/>
  <c r="H54" i="11" s="1"/>
  <c r="H64" i="11" s="1"/>
  <c r="H74" i="11" s="1"/>
  <c r="H84" i="11" s="1"/>
  <c r="H94" i="11" s="1"/>
  <c r="I23" i="11"/>
  <c r="I33" i="11" s="1"/>
  <c r="I43" i="11" s="1"/>
  <c r="I53" i="11" s="1"/>
  <c r="I63" i="11" s="1"/>
  <c r="I73" i="11" s="1"/>
  <c r="I83" i="11" s="1"/>
  <c r="I93" i="11" s="1"/>
  <c r="I103" i="11" s="1"/>
  <c r="I22" i="11"/>
  <c r="I32" i="11" s="1"/>
  <c r="I42" i="11" s="1"/>
  <c r="I52" i="11" s="1"/>
  <c r="I62" i="11" s="1"/>
  <c r="I72" i="11" s="1"/>
  <c r="I82" i="11" s="1"/>
  <c r="I92" i="11" s="1"/>
  <c r="I102" i="11" s="1"/>
  <c r="I21" i="11"/>
  <c r="I31" i="11" s="1"/>
  <c r="I41" i="11" s="1"/>
  <c r="I51" i="11" s="1"/>
  <c r="I61" i="11" s="1"/>
  <c r="I71" i="11" s="1"/>
  <c r="I81" i="11" s="1"/>
  <c r="I91" i="11" s="1"/>
  <c r="I101" i="11" s="1"/>
  <c r="I20" i="11"/>
  <c r="I30" i="11" s="1"/>
  <c r="I40" i="11" s="1"/>
  <c r="I50" i="11" s="1"/>
  <c r="I60" i="11" s="1"/>
  <c r="I70" i="11" s="1"/>
  <c r="I80" i="11" s="1"/>
  <c r="I90" i="11" s="1"/>
  <c r="I100" i="11" s="1"/>
  <c r="I19" i="11"/>
  <c r="I29" i="11" s="1"/>
  <c r="I39" i="11" s="1"/>
  <c r="I49" i="11" s="1"/>
  <c r="I59" i="11" s="1"/>
  <c r="I69" i="11" s="1"/>
  <c r="I79" i="11" s="1"/>
  <c r="I89" i="11" s="1"/>
  <c r="I99" i="11" s="1"/>
  <c r="I18" i="11"/>
  <c r="I28" i="11" s="1"/>
  <c r="I38" i="11" s="1"/>
  <c r="I48" i="11" s="1"/>
  <c r="I58" i="11" s="1"/>
  <c r="I68" i="11" s="1"/>
  <c r="I78" i="11" s="1"/>
  <c r="I88" i="11" s="1"/>
  <c r="I98" i="11" s="1"/>
  <c r="I17" i="11"/>
  <c r="I27" i="11" s="1"/>
  <c r="I37" i="11" s="1"/>
  <c r="I47" i="11" s="1"/>
  <c r="I57" i="11" s="1"/>
  <c r="I67" i="11" s="1"/>
  <c r="I77" i="11" s="1"/>
  <c r="I87" i="11" s="1"/>
  <c r="I97" i="11" s="1"/>
  <c r="I16" i="11"/>
  <c r="I26" i="11" s="1"/>
  <c r="I36" i="11" s="1"/>
  <c r="I46" i="11" s="1"/>
  <c r="I56" i="11" s="1"/>
  <c r="I66" i="11" s="1"/>
  <c r="I76" i="11" s="1"/>
  <c r="I86" i="11" s="1"/>
  <c r="I96" i="11" s="1"/>
  <c r="I15" i="11"/>
  <c r="I25" i="11" s="1"/>
  <c r="I35" i="11" s="1"/>
  <c r="I45" i="11" s="1"/>
  <c r="I55" i="11" s="1"/>
  <c r="I65" i="11" s="1"/>
  <c r="I75" i="11" s="1"/>
  <c r="I85" i="11" s="1"/>
  <c r="I95" i="11" s="1"/>
  <c r="I14" i="11"/>
  <c r="I24" i="11" s="1"/>
  <c r="I34" i="11" s="1"/>
  <c r="I44" i="11" s="1"/>
  <c r="I54" i="11" s="1"/>
  <c r="I64" i="11" s="1"/>
  <c r="I74" i="11" s="1"/>
  <c r="I84" i="11" s="1"/>
  <c r="I94" i="11" s="1"/>
  <c r="G4" i="11" a="1"/>
  <c r="G4" i="11" s="1"/>
  <c r="M2" i="10" a="1"/>
  <c r="M2" i="10" s="1"/>
  <c r="N2" i="10" a="1"/>
  <c r="N2" i="10" s="1"/>
  <c r="H4" i="13" l="1"/>
  <c r="Q3" i="11"/>
  <c r="Q4" i="11" s="1"/>
  <c r="O2" i="10" a="1"/>
  <c r="O2" i="10" s="1"/>
  <c r="L4" i="4"/>
  <c r="M4" i="4"/>
  <c r="N4" i="4"/>
  <c r="O4" i="4"/>
  <c r="K5" i="3"/>
  <c r="J5" i="3"/>
  <c r="L5" i="3"/>
  <c r="M5" i="3"/>
  <c r="L4" i="3"/>
  <c r="M4" i="3"/>
  <c r="I5" i="3"/>
  <c r="J4" i="3"/>
  <c r="K4" i="3"/>
  <c r="I4" i="3"/>
  <c r="L45" i="13"/>
  <c r="L17" i="13"/>
  <c r="L35" i="13"/>
  <c r="L20" i="13"/>
  <c r="L5" i="13"/>
  <c r="L21" i="13"/>
  <c r="L37" i="13"/>
  <c r="L6" i="13"/>
  <c r="L38" i="13"/>
  <c r="L7" i="13"/>
  <c r="L23" i="13"/>
  <c r="L39" i="13"/>
  <c r="L18" i="13"/>
  <c r="L34" i="13"/>
  <c r="L19" i="13"/>
  <c r="L36" i="13"/>
  <c r="L22" i="13"/>
  <c r="L8" i="13"/>
  <c r="L24" i="13"/>
  <c r="L40" i="13"/>
  <c r="L29" i="13"/>
  <c r="L30" i="13"/>
  <c r="L15" i="13"/>
  <c r="L31" i="13"/>
  <c r="L16" i="13"/>
  <c r="L32" i="13"/>
  <c r="L33" i="13"/>
  <c r="L9" i="13"/>
  <c r="L25" i="13"/>
  <c r="L41" i="13"/>
  <c r="L10" i="13"/>
  <c r="L26" i="13"/>
  <c r="L42" i="13"/>
  <c r="L13" i="13"/>
  <c r="L14" i="13"/>
  <c r="L11" i="13"/>
  <c r="L27" i="13"/>
  <c r="L43" i="13"/>
  <c r="L12" i="13"/>
  <c r="L28" i="13"/>
  <c r="L44" i="13"/>
  <c r="I44" i="13"/>
  <c r="I43" i="13"/>
  <c r="I45" i="13"/>
  <c r="K102" i="11" l="1"/>
  <c r="J17" i="11"/>
  <c r="O102" i="10"/>
  <c r="J85" i="11"/>
  <c r="J10" i="11"/>
  <c r="J74" i="11"/>
  <c r="K83" i="11"/>
  <c r="K27" i="11"/>
  <c r="J76" i="11"/>
  <c r="K19" i="11"/>
  <c r="K101" i="11"/>
  <c r="J103" i="11"/>
  <c r="J5" i="11"/>
  <c r="K89" i="11"/>
  <c r="K62" i="11"/>
  <c r="K37" i="11"/>
  <c r="J39" i="11"/>
  <c r="K48" i="11"/>
  <c r="K56" i="11"/>
  <c r="K30" i="11"/>
  <c r="J41" i="11"/>
  <c r="K50" i="11"/>
  <c r="J36" i="11"/>
  <c r="J50" i="11"/>
  <c r="J65" i="11"/>
  <c r="K57" i="11"/>
  <c r="K32" i="11"/>
  <c r="K5" i="11"/>
  <c r="K87" i="11"/>
  <c r="J25" i="11"/>
  <c r="K34" i="11"/>
  <c r="J20" i="11"/>
  <c r="J18" i="11"/>
  <c r="K88" i="11"/>
  <c r="K7" i="11"/>
  <c r="J23" i="11"/>
  <c r="J97" i="11"/>
  <c r="J9" i="11"/>
  <c r="K18" i="11"/>
  <c r="K79" i="11"/>
  <c r="J48" i="11"/>
  <c r="K75" i="11"/>
  <c r="J21" i="11"/>
  <c r="K21" i="11"/>
  <c r="K29" i="11"/>
  <c r="J52" i="11"/>
  <c r="J70" i="11"/>
  <c r="J16" i="11"/>
  <c r="K70" i="11"/>
  <c r="J72" i="11"/>
  <c r="K81" i="11"/>
  <c r="K93" i="11"/>
  <c r="K9" i="11"/>
  <c r="K45" i="11"/>
  <c r="K24" i="11"/>
  <c r="J7" i="11"/>
  <c r="K68" i="11"/>
  <c r="K63" i="11"/>
  <c r="J64" i="11"/>
  <c r="K52" i="11"/>
  <c r="J99" i="11"/>
  <c r="K74" i="11"/>
  <c r="K55" i="11"/>
  <c r="J88" i="11"/>
  <c r="J83" i="11"/>
  <c r="J49" i="11"/>
  <c r="J77" i="11"/>
  <c r="J54" i="11"/>
  <c r="K86" i="11"/>
  <c r="K97" i="11"/>
  <c r="J46" i="11"/>
  <c r="K54" i="11"/>
  <c r="J56" i="11"/>
  <c r="K65" i="11"/>
  <c r="K92" i="11"/>
  <c r="K28" i="11"/>
  <c r="J90" i="11"/>
  <c r="K99" i="11"/>
  <c r="J101" i="11"/>
  <c r="K76" i="11"/>
  <c r="K8" i="11"/>
  <c r="K23" i="11"/>
  <c r="J58" i="11"/>
  <c r="K67" i="11"/>
  <c r="J69" i="11"/>
  <c r="K90" i="11"/>
  <c r="J44" i="11"/>
  <c r="J94" i="11"/>
  <c r="J42" i="11"/>
  <c r="K100" i="11"/>
  <c r="K51" i="11"/>
  <c r="J102" i="11"/>
  <c r="J53" i="11"/>
  <c r="J4" i="11"/>
  <c r="K91" i="11"/>
  <c r="J92" i="11"/>
  <c r="K42" i="11"/>
  <c r="J12" i="11"/>
  <c r="J33" i="11"/>
  <c r="J47" i="11"/>
  <c r="J26" i="11"/>
  <c r="K84" i="11"/>
  <c r="K35" i="11"/>
  <c r="J86" i="11"/>
  <c r="J37" i="11"/>
  <c r="K95" i="11"/>
  <c r="K103" i="11"/>
  <c r="J60" i="11"/>
  <c r="K10" i="11"/>
  <c r="K71" i="11"/>
  <c r="K94" i="11"/>
  <c r="K43" i="11"/>
  <c r="K59" i="11"/>
  <c r="J28" i="11"/>
  <c r="J78" i="11"/>
  <c r="K39" i="11"/>
  <c r="J91" i="11"/>
  <c r="J32" i="11"/>
  <c r="K85" i="11"/>
  <c r="K36" i="11"/>
  <c r="J87" i="11"/>
  <c r="J38" i="11"/>
  <c r="K96" i="11"/>
  <c r="K47" i="11"/>
  <c r="J95" i="11"/>
  <c r="K46" i="11"/>
  <c r="J14" i="11"/>
  <c r="J75" i="11"/>
  <c r="J81" i="11"/>
  <c r="J30" i="11"/>
  <c r="K69" i="11"/>
  <c r="K20" i="11"/>
  <c r="J71" i="11"/>
  <c r="J22" i="11"/>
  <c r="K80" i="11"/>
  <c r="K31" i="11"/>
  <c r="J63" i="11"/>
  <c r="K14" i="11"/>
  <c r="K73" i="11"/>
  <c r="J43" i="11"/>
  <c r="K78" i="11"/>
  <c r="K26" i="11"/>
  <c r="K53" i="11"/>
  <c r="K4" i="11"/>
  <c r="J55" i="11"/>
  <c r="J6" i="11"/>
  <c r="K64" i="11"/>
  <c r="K15" i="11"/>
  <c r="J31" i="11"/>
  <c r="J82" i="11"/>
  <c r="K41" i="11"/>
  <c r="J11" i="11"/>
  <c r="J79" i="11"/>
  <c r="J27" i="11"/>
  <c r="J67" i="11"/>
  <c r="K77" i="11"/>
  <c r="J98" i="11"/>
  <c r="K13" i="11"/>
  <c r="K38" i="11"/>
  <c r="J89" i="11"/>
  <c r="J40" i="11"/>
  <c r="K98" i="11"/>
  <c r="K49" i="11"/>
  <c r="J100" i="11"/>
  <c r="J51" i="11"/>
  <c r="J93" i="11"/>
  <c r="K44" i="11"/>
  <c r="J13" i="11"/>
  <c r="J66" i="11"/>
  <c r="J62" i="11"/>
  <c r="J15" i="11"/>
  <c r="K16" i="11"/>
  <c r="K25" i="11"/>
  <c r="J45" i="11"/>
  <c r="K60" i="11"/>
  <c r="J24" i="11"/>
  <c r="K33" i="11"/>
  <c r="J35" i="11"/>
  <c r="J61" i="11"/>
  <c r="K12" i="11"/>
  <c r="K72" i="11"/>
  <c r="J34" i="11"/>
  <c r="K58" i="11"/>
  <c r="K11" i="11"/>
  <c r="K22" i="11"/>
  <c r="J73" i="11"/>
  <c r="K82" i="11"/>
  <c r="J84" i="11"/>
  <c r="K6" i="11"/>
  <c r="J57" i="11"/>
  <c r="J8" i="11"/>
  <c r="K66" i="11"/>
  <c r="K17" i="11"/>
  <c r="J68" i="11"/>
  <c r="J19" i="11"/>
  <c r="J29" i="11"/>
  <c r="J80" i="11"/>
  <c r="K40" i="11"/>
  <c r="K61" i="11"/>
  <c r="J59" i="11"/>
  <c r="J96" i="11"/>
  <c r="M92" i="11"/>
  <c r="N92" i="11" s="1"/>
  <c r="M21" i="11" l="1"/>
  <c r="N21" i="11" s="1"/>
  <c r="M80" i="11"/>
  <c r="N80" i="11" s="1"/>
  <c r="L72" i="11"/>
  <c r="L7" i="11"/>
  <c r="L24" i="11"/>
  <c r="L68" i="11"/>
  <c r="L30" i="11"/>
  <c r="M57" i="11"/>
  <c r="N57" i="11" s="1"/>
  <c r="L56" i="11"/>
  <c r="L87" i="11"/>
  <c r="M65" i="11"/>
  <c r="N65" i="11" s="1"/>
  <c r="M82" i="11"/>
  <c r="N82" i="11" s="1"/>
  <c r="M43" i="11"/>
  <c r="N43" i="11" s="1"/>
  <c r="M7" i="11"/>
  <c r="N7" i="11" s="1"/>
  <c r="L48" i="11"/>
  <c r="M13" i="11"/>
  <c r="N13" i="11" s="1"/>
  <c r="L47" i="11"/>
  <c r="M101" i="11"/>
  <c r="N101" i="11" s="1"/>
  <c r="L38" i="11"/>
  <c r="M23" i="11"/>
  <c r="N23" i="11" s="1"/>
  <c r="L28" i="11"/>
  <c r="M81" i="11"/>
  <c r="N81" i="11" s="1"/>
  <c r="M16" i="11"/>
  <c r="N16" i="11" s="1"/>
  <c r="M33" i="11"/>
  <c r="N33" i="11" s="1"/>
  <c r="L62" i="11"/>
  <c r="L58" i="11"/>
  <c r="M17" i="11"/>
  <c r="N17" i="11" s="1"/>
  <c r="L93" i="11"/>
  <c r="M45" i="11"/>
  <c r="N45" i="11" s="1"/>
  <c r="M52" i="11"/>
  <c r="N52" i="11" s="1"/>
  <c r="M86" i="11"/>
  <c r="N86" i="11" s="1"/>
  <c r="L84" i="11"/>
  <c r="M8" i="11"/>
  <c r="N8" i="11" s="1"/>
  <c r="L64" i="11"/>
  <c r="M10" i="11"/>
  <c r="N10" i="11" s="1"/>
  <c r="L100" i="11"/>
  <c r="L46" i="11"/>
  <c r="M39" i="11"/>
  <c r="N39" i="11" s="1"/>
  <c r="M67" i="11"/>
  <c r="N67" i="11" s="1"/>
  <c r="M94" i="11"/>
  <c r="N94" i="11" s="1"/>
  <c r="M28" i="11"/>
  <c r="N28" i="11" s="1"/>
  <c r="L19" i="11"/>
  <c r="M73" i="11"/>
  <c r="N73" i="11" s="1"/>
  <c r="L53" i="11"/>
  <c r="L45" i="11"/>
  <c r="L9" i="11"/>
  <c r="L51" i="11"/>
  <c r="L99" i="11"/>
  <c r="M72" i="11"/>
  <c r="N72" i="11" s="1"/>
  <c r="L18" i="11"/>
  <c r="L54" i="11"/>
  <c r="M74" i="11"/>
  <c r="N74" i="11" s="1"/>
  <c r="L88" i="11"/>
  <c r="M38" i="11"/>
  <c r="N38" i="11" s="1"/>
  <c r="M83" i="11"/>
  <c r="N83" i="11" s="1"/>
  <c r="L14" i="11"/>
  <c r="L90" i="11"/>
  <c r="M18" i="11"/>
  <c r="N18" i="11" s="1"/>
  <c r="L22" i="11"/>
  <c r="L92" i="11"/>
  <c r="M98" i="11"/>
  <c r="N98" i="11" s="1"/>
  <c r="M93" i="11"/>
  <c r="N93" i="11" s="1"/>
  <c r="M96" i="11"/>
  <c r="N96" i="11" s="1"/>
  <c r="M32" i="11"/>
  <c r="N32" i="11" s="1"/>
  <c r="M88" i="11"/>
  <c r="N88" i="11" s="1"/>
  <c r="L103" i="11"/>
  <c r="M37" i="11"/>
  <c r="N37" i="11" s="1"/>
  <c r="M31" i="11"/>
  <c r="N31" i="11" s="1"/>
  <c r="L59" i="11"/>
  <c r="L79" i="11"/>
  <c r="L50" i="11"/>
  <c r="M79" i="11"/>
  <c r="N79" i="11" s="1"/>
  <c r="L10" i="11"/>
  <c r="L5" i="11"/>
  <c r="L63" i="11"/>
  <c r="M9" i="11"/>
  <c r="N9" i="11" s="1"/>
  <c r="L39" i="11"/>
  <c r="L40" i="11"/>
  <c r="M60" i="11"/>
  <c r="N60" i="11" s="1"/>
  <c r="M51" i="11"/>
  <c r="N51" i="11" s="1"/>
  <c r="L41" i="11"/>
  <c r="L69" i="11"/>
  <c r="L33" i="11"/>
  <c r="M58" i="11"/>
  <c r="N58" i="11" s="1"/>
  <c r="M77" i="11"/>
  <c r="N77" i="11" s="1"/>
  <c r="M49" i="11"/>
  <c r="N49" i="11" s="1"/>
  <c r="L25" i="11"/>
  <c r="L49" i="11"/>
  <c r="M90" i="11"/>
  <c r="N90" i="11" s="1"/>
  <c r="M40" i="11"/>
  <c r="N40" i="11" s="1"/>
  <c r="M50" i="11"/>
  <c r="N50" i="11" s="1"/>
  <c r="M63" i="11"/>
  <c r="N63" i="11" s="1"/>
  <c r="M29" i="11"/>
  <c r="N29" i="11" s="1"/>
  <c r="L70" i="11"/>
  <c r="M25" i="11"/>
  <c r="N25" i="11" s="1"/>
  <c r="L91" i="11"/>
  <c r="L16" i="11"/>
  <c r="L13" i="11"/>
  <c r="L102" i="11"/>
  <c r="L82" i="11"/>
  <c r="L21" i="11"/>
  <c r="M4" i="11"/>
  <c r="N4" i="11" s="1"/>
  <c r="L32" i="11"/>
  <c r="M26" i="11"/>
  <c r="N26" i="11" s="1"/>
  <c r="M75" i="11"/>
  <c r="N75" i="11" s="1"/>
  <c r="M55" i="11"/>
  <c r="N55" i="11" s="1"/>
  <c r="L52" i="11"/>
  <c r="M35" i="11"/>
  <c r="N35" i="11" s="1"/>
  <c r="M85" i="11"/>
  <c r="N85" i="11" s="1"/>
  <c r="L66" i="11"/>
  <c r="L43" i="11"/>
  <c r="L65" i="11"/>
  <c r="L98" i="11"/>
  <c r="M97" i="11"/>
  <c r="N97" i="11" s="1"/>
  <c r="M99" i="11"/>
  <c r="N99" i="11" s="1"/>
  <c r="L35" i="11"/>
  <c r="L60" i="11"/>
  <c r="M15" i="11"/>
  <c r="N15" i="11" s="1"/>
  <c r="L89" i="11"/>
  <c r="L11" i="11"/>
  <c r="L55" i="11"/>
  <c r="M42" i="11"/>
  <c r="N42" i="11" s="1"/>
  <c r="L61" i="11"/>
  <c r="L94" i="11"/>
  <c r="M6" i="11"/>
  <c r="N6" i="11" s="1"/>
  <c r="M100" i="11"/>
  <c r="N100" i="11" s="1"/>
  <c r="L86" i="11"/>
  <c r="L95" i="11"/>
  <c r="L23" i="11"/>
  <c r="M68" i="11"/>
  <c r="N68" i="11" s="1"/>
  <c r="L44" i="11"/>
  <c r="M59" i="11"/>
  <c r="N59" i="11" s="1"/>
  <c r="L83" i="11"/>
  <c r="M19" i="11"/>
  <c r="N19" i="11" s="1"/>
  <c r="M102" i="11"/>
  <c r="N102" i="11" s="1"/>
  <c r="M87" i="11"/>
  <c r="N87" i="11" s="1"/>
  <c r="L42" i="11"/>
  <c r="M78" i="11"/>
  <c r="N78" i="11" s="1"/>
  <c r="M24" i="11"/>
  <c r="N24" i="11" s="1"/>
  <c r="M53" i="11"/>
  <c r="N53" i="11" s="1"/>
  <c r="M89" i="11"/>
  <c r="N89" i="11" s="1"/>
  <c r="L101" i="11"/>
  <c r="L97" i="11"/>
  <c r="L96" i="11"/>
  <c r="M62" i="11"/>
  <c r="N62" i="11" s="1"/>
  <c r="L4" i="11"/>
  <c r="L15" i="11"/>
  <c r="L81" i="11"/>
  <c r="L34" i="11"/>
  <c r="M27" i="11"/>
  <c r="N27" i="11" s="1"/>
  <c r="L85" i="11"/>
  <c r="M41" i="11"/>
  <c r="N41" i="11" s="1"/>
  <c r="M69" i="11"/>
  <c r="N69" i="11" s="1"/>
  <c r="L6" i="11"/>
  <c r="L77" i="11"/>
  <c r="M103" i="11"/>
  <c r="N103" i="11" s="1"/>
  <c r="L29" i="11"/>
  <c r="L57" i="11"/>
  <c r="L75" i="11"/>
  <c r="L37" i="11"/>
  <c r="M47" i="11"/>
  <c r="N47" i="11" s="1"/>
  <c r="L73" i="11"/>
  <c r="M36" i="11"/>
  <c r="N36" i="11" s="1"/>
  <c r="M46" i="11"/>
  <c r="N46" i="11" s="1"/>
  <c r="M30" i="11"/>
  <c r="N30" i="11" s="1"/>
  <c r="L80" i="11"/>
  <c r="M91" i="11"/>
  <c r="N91" i="11" s="1"/>
  <c r="L20" i="11"/>
  <c r="L17" i="11"/>
  <c r="L36" i="11"/>
  <c r="M48" i="11"/>
  <c r="N48" i="11" s="1"/>
  <c r="L78" i="11"/>
  <c r="M61" i="11"/>
  <c r="N61" i="11" s="1"/>
  <c r="M95" i="11"/>
  <c r="N95" i="11" s="1"/>
  <c r="M76" i="11"/>
  <c r="N76" i="11" s="1"/>
  <c r="M12" i="11"/>
  <c r="N12" i="11" s="1"/>
  <c r="L76" i="11"/>
  <c r="M20" i="11"/>
  <c r="N20" i="11" s="1"/>
  <c r="M64" i="11"/>
  <c r="N64" i="11" s="1"/>
  <c r="L12" i="11"/>
  <c r="M54" i="11"/>
  <c r="N54" i="11" s="1"/>
  <c r="M71" i="11"/>
  <c r="N71" i="11" s="1"/>
  <c r="L8" i="11"/>
  <c r="M11" i="11"/>
  <c r="N11" i="11" s="1"/>
  <c r="M84" i="11"/>
  <c r="N84" i="11" s="1"/>
  <c r="L67" i="11"/>
  <c r="M14" i="11"/>
  <c r="N14" i="11" s="1"/>
  <c r="M44" i="11"/>
  <c r="N44" i="11" s="1"/>
  <c r="L31" i="11"/>
  <c r="L27" i="11"/>
  <c r="L71" i="11"/>
  <c r="M34" i="11"/>
  <c r="N34" i="11" s="1"/>
  <c r="M70" i="11"/>
  <c r="N70" i="11" s="1"/>
  <c r="M5" i="11"/>
  <c r="N5" i="11" s="1"/>
  <c r="M22" i="11"/>
  <c r="N22" i="11" s="1"/>
  <c r="M66" i="11"/>
  <c r="N66" i="11" s="1"/>
  <c r="L74" i="11"/>
  <c r="L26" i="11"/>
  <c r="M56" i="11"/>
  <c r="N56" i="11" s="1"/>
  <c r="I3" i="8" a="1"/>
  <c r="I3" i="8" s="1"/>
  <c r="K3" i="8" s="1" a="1"/>
  <c r="L22" i="8" s="1"/>
  <c r="K3" i="8" l="1"/>
  <c r="L3" i="8" s="1"/>
  <c r="L21" i="8"/>
  <c r="L5" i="8"/>
  <c r="L6" i="8"/>
  <c r="L20" i="8"/>
  <c r="L4" i="8"/>
  <c r="L16" i="8"/>
  <c r="L14" i="8"/>
  <c r="L10" i="8"/>
  <c r="L7" i="8"/>
  <c r="L19" i="8"/>
  <c r="L17" i="8"/>
  <c r="L11" i="8"/>
  <c r="L8" i="8"/>
  <c r="L18" i="8"/>
  <c r="L15" i="8"/>
  <c r="L13" i="8"/>
  <c r="L9" i="8"/>
  <c r="L12" i="8"/>
  <c r="J3" i="8" a="1"/>
  <c r="J3" i="8" s="1"/>
  <c r="L3" i="5" l="1"/>
  <c r="M3" i="2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<sst xmlns="http://schemas.openxmlformats.org/spreadsheetml/2006/main" count="113" uniqueCount="50">
  <si>
    <t>Complete</t>
  </si>
  <si>
    <t>Chart Data</t>
  </si>
  <si>
    <t>Progress</t>
  </si>
  <si>
    <t>Remainder</t>
  </si>
  <si>
    <t>Step</t>
  </si>
  <si>
    <t>Grey</t>
  </si>
  <si>
    <t>Green</t>
  </si>
  <si>
    <t>Step 1</t>
  </si>
  <si>
    <t>Step 2</t>
  </si>
  <si>
    <t>Step 3</t>
  </si>
  <si>
    <t>Step 4</t>
  </si>
  <si>
    <t>Step 5</t>
  </si>
  <si>
    <t>Donut Chart</t>
  </si>
  <si>
    <t>Marker</t>
  </si>
  <si>
    <t>Number</t>
  </si>
  <si>
    <t>X</t>
  </si>
  <si>
    <t>Y</t>
  </si>
  <si>
    <t>Value</t>
  </si>
  <si>
    <t>Date</t>
  </si>
  <si>
    <t>Date Label</t>
  </si>
  <si>
    <t>Yes</t>
  </si>
  <si>
    <t>No</t>
  </si>
  <si>
    <t>Day</t>
  </si>
  <si>
    <t>S</t>
  </si>
  <si>
    <t>M</t>
  </si>
  <si>
    <t>T</t>
  </si>
  <si>
    <t>W</t>
  </si>
  <si>
    <t>F</t>
  </si>
  <si>
    <t>Red</t>
  </si>
  <si>
    <t>Dot</t>
  </si>
  <si>
    <t>Steps Chart</t>
  </si>
  <si>
    <t>Scorecard Chart</t>
  </si>
  <si>
    <t>Calendar Chart</t>
  </si>
  <si>
    <t>Start Date:</t>
  </si>
  <si>
    <t>Chart Title:</t>
  </si>
  <si>
    <t>Day Labels</t>
  </si>
  <si>
    <t>Waffle Chart</t>
  </si>
  <si>
    <t>Complete:</t>
  </si>
  <si>
    <t>Integer:</t>
  </si>
  <si>
    <t>Label Row:</t>
  </si>
  <si>
    <t>Color</t>
  </si>
  <si>
    <t>Sequence</t>
  </si>
  <si>
    <t>Gauge Chart</t>
  </si>
  <si>
    <t>Progress Bar Chart</t>
  </si>
  <si>
    <t>Table of Contents</t>
  </si>
  <si>
    <t>True|False|3|Medium|Medium|False</t>
  </si>
  <si>
    <t>Author:</t>
  </si>
  <si>
    <t>Jon Acampora</t>
  </si>
  <si>
    <t>Source:</t>
  </si>
  <si>
    <t>https://www.excelcampus.com/charts/8-types-of-progress-charts/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</si>
</sst>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Fira Mono"/>
      <family val="3"/>
    </font>
    <font>
      <b/>
      <sz val="14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0" tint="-0.34998626667073579"/>
      <name val="Wingdings"/>
      <charset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B1B1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9" fontId="0" fillId="0" borderId="0" xfId="1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9" fontId="0" fillId="0" borderId="0" xfId="0" applyNumberFormat="1"/>
    <xf numFmtId="9" fontId="4" fillId="0" borderId="0" xfId="0" applyNumberFormat="1" applyFont="1"/>
    <xf numFmtId="9" fontId="2" fillId="0" borderId="0" xfId="0" applyNumberFormat="1" applyFont="1"/>
    <xf numFmtId="14" fontId="2" fillId="0" borderId="0" xfId="0" applyNumberFormat="1" applyFont="1"/>
    <xf numFmtId="14" fontId="0" fillId="0" borderId="0" xfId="0" applyNumberFormat="1"/>
    <xf numFmtId="164" fontId="0" fillId="0" borderId="0" xfId="0" applyNumberFormat="1"/>
    <xf numFmtId="0" fontId="0" fillId="3" borderId="0" xfId="0" applyFill="1"/>
    <xf numFmtId="0" fontId="0" fillId="4" borderId="0" xfId="0" applyFill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4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9ED6"/>
      <color rgb="FF1B1B1B"/>
      <color rgb="FF4DBF35"/>
      <color rgb="FFFF3399"/>
      <color rgb="FF66CF51"/>
      <color rgb="FF00CC00"/>
      <color rgb="FF7CBF33"/>
      <color rgb="FFCFC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sv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microsoft.com/office/2011/relationships/chartColorStyle" Target="colors6.xml"/><Relationship Id="rId1" Type="http://schemas.microsoft.com/office/2011/relationships/chartStyle" Target="style6.xml"/><Relationship Id="rId6" Type="http://schemas.openxmlformats.org/officeDocument/2006/relationships/image" Target="../media/image16.svg"/><Relationship Id="rId5" Type="http://schemas.openxmlformats.org/officeDocument/2006/relationships/image" Target="../media/image15.png"/><Relationship Id="rId4" Type="http://schemas.openxmlformats.org/officeDocument/2006/relationships/image" Target="../media/image14.svg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svg"/><Relationship Id="rId3" Type="http://schemas.openxmlformats.org/officeDocument/2006/relationships/image" Target="../media/image20.png"/><Relationship Id="rId7" Type="http://schemas.openxmlformats.org/officeDocument/2006/relationships/image" Target="../media/image17.png"/><Relationship Id="rId2" Type="http://schemas.microsoft.com/office/2011/relationships/chartColorStyle" Target="colors15.xml"/><Relationship Id="rId1" Type="http://schemas.microsoft.com/office/2011/relationships/chartStyle" Target="style15.xml"/><Relationship Id="rId6" Type="http://schemas.openxmlformats.org/officeDocument/2006/relationships/image" Target="../media/image16.svg"/><Relationship Id="rId5" Type="http://schemas.openxmlformats.org/officeDocument/2006/relationships/image" Target="../media/image15.png"/><Relationship Id="rId4" Type="http://schemas.openxmlformats.org/officeDocument/2006/relationships/image" Target="../media/image21.svg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sv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microsoft.com/office/2011/relationships/chartColorStyle" Target="colors23.xml"/><Relationship Id="rId1" Type="http://schemas.microsoft.com/office/2011/relationships/chartStyle" Target="style23.xml"/><Relationship Id="rId6" Type="http://schemas.openxmlformats.org/officeDocument/2006/relationships/image" Target="../media/image16.svg"/><Relationship Id="rId5" Type="http://schemas.openxmlformats.org/officeDocument/2006/relationships/image" Target="../media/image15.png"/><Relationship Id="rId4" Type="http://schemas.openxmlformats.org/officeDocument/2006/relationships/image" Target="../media/image14.svg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6.xml"/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svg"/><Relationship Id="rId3" Type="http://schemas.openxmlformats.org/officeDocument/2006/relationships/image" Target="../media/image13.png"/><Relationship Id="rId7" Type="http://schemas.openxmlformats.org/officeDocument/2006/relationships/image" Target="../media/image17.png"/><Relationship Id="rId2" Type="http://schemas.microsoft.com/office/2011/relationships/chartColorStyle" Target="colors33.xml"/><Relationship Id="rId1" Type="http://schemas.microsoft.com/office/2011/relationships/chartStyle" Target="style33.xml"/><Relationship Id="rId6" Type="http://schemas.openxmlformats.org/officeDocument/2006/relationships/image" Target="../media/image16.svg"/><Relationship Id="rId5" Type="http://schemas.openxmlformats.org/officeDocument/2006/relationships/image" Target="../media/image15.png"/><Relationship Id="rId4" Type="http://schemas.openxmlformats.org/officeDocument/2006/relationships/image" Target="../media/image14.svg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8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svg"/><Relationship Id="rId3" Type="http://schemas.openxmlformats.org/officeDocument/2006/relationships/image" Target="../media/image20.png"/><Relationship Id="rId7" Type="http://schemas.openxmlformats.org/officeDocument/2006/relationships/image" Target="../media/image17.png"/><Relationship Id="rId2" Type="http://schemas.microsoft.com/office/2011/relationships/chartColorStyle" Target="colors42.xml"/><Relationship Id="rId1" Type="http://schemas.microsoft.com/office/2011/relationships/chartStyle" Target="style42.xml"/><Relationship Id="rId6" Type="http://schemas.openxmlformats.org/officeDocument/2006/relationships/image" Target="../media/image16.svg"/><Relationship Id="rId5" Type="http://schemas.openxmlformats.org/officeDocument/2006/relationships/image" Target="../media/image15.png"/><Relationship Id="rId4" Type="http://schemas.openxmlformats.org/officeDocument/2006/relationships/image" Target="../media/image21.svg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bg2"/>
            </a:solidFill>
            <a:ln w="3175"/>
          </c:spPr>
          <c:dPt>
            <c:idx val="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DC9-4D97-883F-63FB06056B80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DC9-4D97-883F-63FB06056B80}"/>
              </c:ext>
            </c:extLst>
          </c:dPt>
          <c:dPt>
            <c:idx val="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DC9-4D97-883F-63FB06056B80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DC9-4D97-883F-63FB06056B80}"/>
              </c:ext>
            </c:extLst>
          </c:dPt>
          <c:dPt>
            <c:idx val="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DC9-4D97-883F-63FB06056B80}"/>
              </c:ext>
            </c:extLst>
          </c:dPt>
          <c:dPt>
            <c:idx val="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BDC9-4D97-883F-63FB06056B80}"/>
              </c:ext>
            </c:extLst>
          </c:dPt>
          <c:dPt>
            <c:idx val="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BDC9-4D97-883F-63FB06056B80}"/>
              </c:ext>
            </c:extLst>
          </c:dPt>
          <c:dPt>
            <c:idx val="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BDC9-4D97-883F-63FB06056B80}"/>
              </c:ext>
            </c:extLst>
          </c:dPt>
          <c:dPt>
            <c:idx val="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BDC9-4D97-883F-63FB06056B80}"/>
              </c:ext>
            </c:extLst>
          </c:dPt>
          <c:dPt>
            <c:idx val="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BDC9-4D97-883F-63FB06056B80}"/>
              </c:ext>
            </c:extLst>
          </c:dPt>
          <c:dPt>
            <c:idx val="1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BDC9-4D97-883F-63FB06056B80}"/>
              </c:ext>
            </c:extLst>
          </c:dPt>
          <c:dPt>
            <c:idx val="1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BDC9-4D97-883F-63FB06056B80}"/>
              </c:ext>
            </c:extLst>
          </c:dPt>
          <c:dPt>
            <c:idx val="1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BDC9-4D97-883F-63FB06056B80}"/>
              </c:ext>
            </c:extLst>
          </c:dPt>
          <c:dPt>
            <c:idx val="1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BDC9-4D97-883F-63FB06056B80}"/>
              </c:ext>
            </c:extLst>
          </c:dPt>
          <c:dPt>
            <c:idx val="1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BDC9-4D97-883F-63FB06056B80}"/>
              </c:ext>
            </c:extLst>
          </c:dPt>
          <c:dPt>
            <c:idx val="1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BDC9-4D97-883F-63FB06056B80}"/>
              </c:ext>
            </c:extLst>
          </c:dPt>
          <c:dPt>
            <c:idx val="1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BDC9-4D97-883F-63FB06056B80}"/>
              </c:ext>
            </c:extLst>
          </c:dPt>
          <c:dPt>
            <c:idx val="1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BDC9-4D97-883F-63FB06056B80}"/>
              </c:ext>
            </c:extLst>
          </c:dPt>
          <c:dPt>
            <c:idx val="1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BDC9-4D97-883F-63FB06056B80}"/>
              </c:ext>
            </c:extLst>
          </c:dPt>
          <c:dPt>
            <c:idx val="1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BDC9-4D97-883F-63FB06056B80}"/>
              </c:ext>
            </c:extLst>
          </c:dPt>
          <c:dPt>
            <c:idx val="2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BDC9-4D97-883F-63FB06056B80}"/>
              </c:ext>
            </c:extLst>
          </c:dPt>
          <c:dPt>
            <c:idx val="2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BDC9-4D97-883F-63FB06056B80}"/>
              </c:ext>
            </c:extLst>
          </c:dPt>
          <c:dPt>
            <c:idx val="2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BDC9-4D97-883F-63FB06056B80}"/>
              </c:ext>
            </c:extLst>
          </c:dPt>
          <c:dPt>
            <c:idx val="2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BDC9-4D97-883F-63FB06056B80}"/>
              </c:ext>
            </c:extLst>
          </c:dPt>
          <c:dPt>
            <c:idx val="2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BDC9-4D97-883F-63FB06056B80}"/>
              </c:ext>
            </c:extLst>
          </c:dPt>
          <c:dPt>
            <c:idx val="2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BDC9-4D97-883F-63FB06056B80}"/>
              </c:ext>
            </c:extLst>
          </c:dPt>
          <c:dPt>
            <c:idx val="2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BDC9-4D97-883F-63FB06056B80}"/>
              </c:ext>
            </c:extLst>
          </c:dPt>
          <c:dPt>
            <c:idx val="2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BDC9-4D97-883F-63FB06056B80}"/>
              </c:ext>
            </c:extLst>
          </c:dPt>
          <c:dPt>
            <c:idx val="2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BDC9-4D97-883F-63FB06056B80}"/>
              </c:ext>
            </c:extLst>
          </c:dPt>
          <c:dPt>
            <c:idx val="2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BDC9-4D97-883F-63FB06056B80}"/>
              </c:ext>
            </c:extLst>
          </c:dPt>
          <c:dPt>
            <c:idx val="3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BDC9-4D97-883F-63FB06056B80}"/>
              </c:ext>
            </c:extLst>
          </c:dPt>
          <c:dPt>
            <c:idx val="3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BDC9-4D97-883F-63FB06056B80}"/>
              </c:ext>
            </c:extLst>
          </c:dPt>
          <c:dPt>
            <c:idx val="3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BDC9-4D97-883F-63FB06056B80}"/>
              </c:ext>
            </c:extLst>
          </c:dPt>
          <c:dPt>
            <c:idx val="3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BDC9-4D97-883F-63FB06056B80}"/>
              </c:ext>
            </c:extLst>
          </c:dPt>
          <c:dPt>
            <c:idx val="3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BDC9-4D97-883F-63FB06056B80}"/>
              </c:ext>
            </c:extLst>
          </c:dPt>
          <c:dPt>
            <c:idx val="3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BDC9-4D97-883F-63FB06056B80}"/>
              </c:ext>
            </c:extLst>
          </c:dPt>
          <c:dPt>
            <c:idx val="3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BDC9-4D97-883F-63FB06056B80}"/>
              </c:ext>
            </c:extLst>
          </c:dPt>
          <c:dPt>
            <c:idx val="3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BDC9-4D97-883F-63FB06056B80}"/>
              </c:ext>
            </c:extLst>
          </c:dPt>
          <c:dPt>
            <c:idx val="3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BDC9-4D97-883F-63FB06056B80}"/>
              </c:ext>
            </c:extLst>
          </c:dPt>
          <c:dPt>
            <c:idx val="3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BDC9-4D97-883F-63FB06056B80}"/>
              </c:ext>
            </c:extLst>
          </c:dPt>
          <c:dPt>
            <c:idx val="4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BDC9-4D97-883F-63FB06056B80}"/>
              </c:ext>
            </c:extLst>
          </c:dPt>
          <c:dPt>
            <c:idx val="4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BDC9-4D97-883F-63FB06056B80}"/>
              </c:ext>
            </c:extLst>
          </c:dPt>
          <c:dPt>
            <c:idx val="4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BDC9-4D97-883F-63FB06056B80}"/>
              </c:ext>
            </c:extLst>
          </c:dPt>
          <c:dPt>
            <c:idx val="4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BDC9-4D97-883F-63FB06056B80}"/>
              </c:ext>
            </c:extLst>
          </c:dPt>
          <c:dPt>
            <c:idx val="4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BDC9-4D97-883F-63FB06056B80}"/>
              </c:ext>
            </c:extLst>
          </c:dPt>
          <c:dPt>
            <c:idx val="4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BDC9-4D97-883F-63FB06056B80}"/>
              </c:ext>
            </c:extLst>
          </c:dPt>
          <c:dPt>
            <c:idx val="4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BDC9-4D97-883F-63FB06056B80}"/>
              </c:ext>
            </c:extLst>
          </c:dPt>
          <c:dPt>
            <c:idx val="4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BDC9-4D97-883F-63FB06056B80}"/>
              </c:ext>
            </c:extLst>
          </c:dPt>
          <c:dPt>
            <c:idx val="4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BDC9-4D97-883F-63FB06056B80}"/>
              </c:ext>
            </c:extLst>
          </c:dPt>
          <c:dPt>
            <c:idx val="4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BDC9-4D97-883F-63FB06056B80}"/>
              </c:ext>
            </c:extLst>
          </c:dPt>
          <c:dPt>
            <c:idx val="5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BDC9-4D97-883F-63FB06056B80}"/>
              </c:ext>
            </c:extLst>
          </c:dPt>
          <c:dPt>
            <c:idx val="5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BDC9-4D97-883F-63FB06056B80}"/>
              </c:ext>
            </c:extLst>
          </c:dPt>
          <c:dPt>
            <c:idx val="5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BDC9-4D97-883F-63FB06056B80}"/>
              </c:ext>
            </c:extLst>
          </c:dPt>
          <c:dPt>
            <c:idx val="5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BDC9-4D97-883F-63FB06056B80}"/>
              </c:ext>
            </c:extLst>
          </c:dPt>
          <c:dPt>
            <c:idx val="5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BDC9-4D97-883F-63FB06056B80}"/>
              </c:ext>
            </c:extLst>
          </c:dPt>
          <c:dPt>
            <c:idx val="5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BDC9-4D97-883F-63FB06056B80}"/>
              </c:ext>
            </c:extLst>
          </c:dPt>
          <c:dPt>
            <c:idx val="5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BDC9-4D97-883F-63FB06056B80}"/>
              </c:ext>
            </c:extLst>
          </c:dPt>
          <c:dPt>
            <c:idx val="5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BDC9-4D97-883F-63FB06056B80}"/>
              </c:ext>
            </c:extLst>
          </c:dPt>
          <c:dPt>
            <c:idx val="5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BDC9-4D97-883F-63FB06056B80}"/>
              </c:ext>
            </c:extLst>
          </c:dPt>
          <c:dPt>
            <c:idx val="5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BDC9-4D97-883F-63FB06056B80}"/>
              </c:ext>
            </c:extLst>
          </c:dPt>
          <c:dPt>
            <c:idx val="6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BDC9-4D97-883F-63FB06056B80}"/>
              </c:ext>
            </c:extLst>
          </c:dPt>
          <c:dPt>
            <c:idx val="6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BDC9-4D97-883F-63FB06056B80}"/>
              </c:ext>
            </c:extLst>
          </c:dPt>
          <c:dPt>
            <c:idx val="6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BDC9-4D97-883F-63FB06056B80}"/>
              </c:ext>
            </c:extLst>
          </c:dPt>
          <c:dPt>
            <c:idx val="6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BDC9-4D97-883F-63FB06056B80}"/>
              </c:ext>
            </c:extLst>
          </c:dPt>
          <c:dPt>
            <c:idx val="6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BDC9-4D97-883F-63FB06056B80}"/>
              </c:ext>
            </c:extLst>
          </c:dPt>
          <c:dPt>
            <c:idx val="6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BDC9-4D97-883F-63FB06056B80}"/>
              </c:ext>
            </c:extLst>
          </c:dPt>
          <c:dPt>
            <c:idx val="6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BDC9-4D97-883F-63FB06056B80}"/>
              </c:ext>
            </c:extLst>
          </c:dPt>
          <c:dPt>
            <c:idx val="6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BDC9-4D97-883F-63FB06056B80}"/>
              </c:ext>
            </c:extLst>
          </c:dPt>
          <c:dPt>
            <c:idx val="6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BDC9-4D97-883F-63FB06056B80}"/>
              </c:ext>
            </c:extLst>
          </c:dPt>
          <c:dPt>
            <c:idx val="6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BDC9-4D97-883F-63FB06056B80}"/>
              </c:ext>
            </c:extLst>
          </c:dPt>
          <c:dPt>
            <c:idx val="7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BDC9-4D97-883F-63FB06056B80}"/>
              </c:ext>
            </c:extLst>
          </c:dPt>
          <c:dPt>
            <c:idx val="7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BDC9-4D97-883F-63FB06056B80}"/>
              </c:ext>
            </c:extLst>
          </c:dPt>
          <c:dPt>
            <c:idx val="7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BDC9-4D97-883F-63FB06056B80}"/>
              </c:ext>
            </c:extLst>
          </c:dPt>
          <c:dPt>
            <c:idx val="7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BDC9-4D97-883F-63FB06056B80}"/>
              </c:ext>
            </c:extLst>
          </c:dPt>
          <c:dPt>
            <c:idx val="7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BDC9-4D97-883F-63FB06056B80}"/>
              </c:ext>
            </c:extLst>
          </c:dPt>
          <c:dPt>
            <c:idx val="7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BDC9-4D97-883F-63FB06056B80}"/>
              </c:ext>
            </c:extLst>
          </c:dPt>
          <c:dPt>
            <c:idx val="7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BDC9-4D97-883F-63FB06056B80}"/>
              </c:ext>
            </c:extLst>
          </c:dPt>
          <c:dPt>
            <c:idx val="7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BDC9-4D97-883F-63FB06056B80}"/>
              </c:ext>
            </c:extLst>
          </c:dPt>
          <c:dPt>
            <c:idx val="7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BDC9-4D97-883F-63FB06056B80}"/>
              </c:ext>
            </c:extLst>
          </c:dPt>
          <c:dPt>
            <c:idx val="7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BDC9-4D97-883F-63FB06056B80}"/>
              </c:ext>
            </c:extLst>
          </c:dPt>
          <c:dPt>
            <c:idx val="8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BDC9-4D97-883F-63FB06056B80}"/>
              </c:ext>
            </c:extLst>
          </c:dPt>
          <c:dPt>
            <c:idx val="8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BDC9-4D97-883F-63FB06056B80}"/>
              </c:ext>
            </c:extLst>
          </c:dPt>
          <c:dPt>
            <c:idx val="8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BDC9-4D97-883F-63FB06056B80}"/>
              </c:ext>
            </c:extLst>
          </c:dPt>
          <c:dPt>
            <c:idx val="8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BDC9-4D97-883F-63FB06056B80}"/>
              </c:ext>
            </c:extLst>
          </c:dPt>
          <c:dPt>
            <c:idx val="8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BDC9-4D97-883F-63FB06056B80}"/>
              </c:ext>
            </c:extLst>
          </c:dPt>
          <c:dPt>
            <c:idx val="8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BDC9-4D97-883F-63FB06056B80}"/>
              </c:ext>
            </c:extLst>
          </c:dPt>
          <c:dPt>
            <c:idx val="8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BDC9-4D97-883F-63FB06056B80}"/>
              </c:ext>
            </c:extLst>
          </c:dPt>
          <c:dPt>
            <c:idx val="8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BDC9-4D97-883F-63FB06056B80}"/>
              </c:ext>
            </c:extLst>
          </c:dPt>
          <c:dPt>
            <c:idx val="8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BDC9-4D97-883F-63FB06056B80}"/>
              </c:ext>
            </c:extLst>
          </c:dPt>
          <c:dPt>
            <c:idx val="8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BDC9-4D97-883F-63FB06056B80}"/>
              </c:ext>
            </c:extLst>
          </c:dPt>
          <c:dPt>
            <c:idx val="9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BDC9-4D97-883F-63FB06056B80}"/>
              </c:ext>
            </c:extLst>
          </c:dPt>
          <c:dPt>
            <c:idx val="9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BDC9-4D97-883F-63FB06056B80}"/>
              </c:ext>
            </c:extLst>
          </c:dPt>
          <c:dPt>
            <c:idx val="9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BDC9-4D97-883F-63FB06056B80}"/>
              </c:ext>
            </c:extLst>
          </c:dPt>
          <c:dPt>
            <c:idx val="9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BDC9-4D97-883F-63FB06056B80}"/>
              </c:ext>
            </c:extLst>
          </c:dPt>
          <c:dPt>
            <c:idx val="9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BDC9-4D97-883F-63FB06056B80}"/>
              </c:ext>
            </c:extLst>
          </c:dPt>
          <c:dPt>
            <c:idx val="9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BDC9-4D97-883F-63FB06056B80}"/>
              </c:ext>
            </c:extLst>
          </c:dPt>
          <c:dPt>
            <c:idx val="9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BDC9-4D97-883F-63FB06056B80}"/>
              </c:ext>
            </c:extLst>
          </c:dPt>
          <c:dPt>
            <c:idx val="9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BDC9-4D97-883F-63FB06056B80}"/>
              </c:ext>
            </c:extLst>
          </c:dPt>
          <c:dPt>
            <c:idx val="9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BDC9-4D97-883F-63FB06056B80}"/>
              </c:ext>
            </c:extLst>
          </c:dPt>
          <c:dPt>
            <c:idx val="9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BDC9-4D97-883F-63FB06056B80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BDC9-4D97-883F-63FB06056B80}"/>
              </c:ext>
            </c:extLst>
          </c:dPt>
          <c:val>
            <c:numRef>
              <c:f>Gauge!$N$2:$N$102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BDC9-4D97-883F-63FB06056B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DBF35"/>
            </a:solidFill>
            <a:ln w="3175"/>
          </c:spPr>
          <c:dPt>
            <c:idx val="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AF-4732-AFB0-6E6BFDFBAF4D}"/>
              </c:ext>
            </c:extLst>
          </c:dPt>
          <c:dPt>
            <c:idx val="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AF-4732-AFB0-6E6BFDFBAF4D}"/>
              </c:ext>
            </c:extLst>
          </c:dPt>
          <c:dPt>
            <c:idx val="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CAF-4732-AFB0-6E6BFDFBAF4D}"/>
              </c:ext>
            </c:extLst>
          </c:dPt>
          <c:dPt>
            <c:idx val="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CAF-4732-AFB0-6E6BFDFBAF4D}"/>
              </c:ext>
            </c:extLst>
          </c:dPt>
          <c:dPt>
            <c:idx val="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CAF-4732-AFB0-6E6BFDFBAF4D}"/>
              </c:ext>
            </c:extLst>
          </c:dPt>
          <c:dPt>
            <c:idx val="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CAF-4732-AFB0-6E6BFDFBAF4D}"/>
              </c:ext>
            </c:extLst>
          </c:dPt>
          <c:dPt>
            <c:idx val="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CAF-4732-AFB0-6E6BFDFBAF4D}"/>
              </c:ext>
            </c:extLst>
          </c:dPt>
          <c:dPt>
            <c:idx val="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CAF-4732-AFB0-6E6BFDFBAF4D}"/>
              </c:ext>
            </c:extLst>
          </c:dPt>
          <c:dPt>
            <c:idx val="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CAF-4732-AFB0-6E6BFDFBAF4D}"/>
              </c:ext>
            </c:extLst>
          </c:dPt>
          <c:dPt>
            <c:idx val="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ACAF-4732-AFB0-6E6BFDFBAF4D}"/>
              </c:ext>
            </c:extLst>
          </c:dPt>
          <c:dPt>
            <c:idx val="1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ACAF-4732-AFB0-6E6BFDFBAF4D}"/>
              </c:ext>
            </c:extLst>
          </c:dPt>
          <c:dPt>
            <c:idx val="1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ACAF-4732-AFB0-6E6BFDFBAF4D}"/>
              </c:ext>
            </c:extLst>
          </c:dPt>
          <c:dPt>
            <c:idx val="1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ACAF-4732-AFB0-6E6BFDFBAF4D}"/>
              </c:ext>
            </c:extLst>
          </c:dPt>
          <c:dPt>
            <c:idx val="1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ACAF-4732-AFB0-6E6BFDFBAF4D}"/>
              </c:ext>
            </c:extLst>
          </c:dPt>
          <c:dPt>
            <c:idx val="1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ACAF-4732-AFB0-6E6BFDFBAF4D}"/>
              </c:ext>
            </c:extLst>
          </c:dPt>
          <c:dPt>
            <c:idx val="1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ACAF-4732-AFB0-6E6BFDFBAF4D}"/>
              </c:ext>
            </c:extLst>
          </c:dPt>
          <c:dPt>
            <c:idx val="1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ACAF-4732-AFB0-6E6BFDFBAF4D}"/>
              </c:ext>
            </c:extLst>
          </c:dPt>
          <c:dPt>
            <c:idx val="1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ACAF-4732-AFB0-6E6BFDFBAF4D}"/>
              </c:ext>
            </c:extLst>
          </c:dPt>
          <c:dPt>
            <c:idx val="1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ACAF-4732-AFB0-6E6BFDFBAF4D}"/>
              </c:ext>
            </c:extLst>
          </c:dPt>
          <c:dPt>
            <c:idx val="1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ACAF-4732-AFB0-6E6BFDFBAF4D}"/>
              </c:ext>
            </c:extLst>
          </c:dPt>
          <c:dPt>
            <c:idx val="2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ACAF-4732-AFB0-6E6BFDFBAF4D}"/>
              </c:ext>
            </c:extLst>
          </c:dPt>
          <c:dPt>
            <c:idx val="2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ACAF-4732-AFB0-6E6BFDFBAF4D}"/>
              </c:ext>
            </c:extLst>
          </c:dPt>
          <c:dPt>
            <c:idx val="2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ACAF-4732-AFB0-6E6BFDFBAF4D}"/>
              </c:ext>
            </c:extLst>
          </c:dPt>
          <c:dPt>
            <c:idx val="2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ACAF-4732-AFB0-6E6BFDFBAF4D}"/>
              </c:ext>
            </c:extLst>
          </c:dPt>
          <c:dPt>
            <c:idx val="2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ACAF-4732-AFB0-6E6BFDFBAF4D}"/>
              </c:ext>
            </c:extLst>
          </c:dPt>
          <c:dPt>
            <c:idx val="2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ACAF-4732-AFB0-6E6BFDFBAF4D}"/>
              </c:ext>
            </c:extLst>
          </c:dPt>
          <c:dPt>
            <c:idx val="2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ACAF-4732-AFB0-6E6BFDFBAF4D}"/>
              </c:ext>
            </c:extLst>
          </c:dPt>
          <c:dPt>
            <c:idx val="2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ACAF-4732-AFB0-6E6BFDFBAF4D}"/>
              </c:ext>
            </c:extLst>
          </c:dPt>
          <c:dPt>
            <c:idx val="2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ACAF-4732-AFB0-6E6BFDFBAF4D}"/>
              </c:ext>
            </c:extLst>
          </c:dPt>
          <c:dPt>
            <c:idx val="2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ACAF-4732-AFB0-6E6BFDFBAF4D}"/>
              </c:ext>
            </c:extLst>
          </c:dPt>
          <c:dPt>
            <c:idx val="3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ACAF-4732-AFB0-6E6BFDFBAF4D}"/>
              </c:ext>
            </c:extLst>
          </c:dPt>
          <c:dPt>
            <c:idx val="3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ACAF-4732-AFB0-6E6BFDFBAF4D}"/>
              </c:ext>
            </c:extLst>
          </c:dPt>
          <c:dPt>
            <c:idx val="3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ACAF-4732-AFB0-6E6BFDFBAF4D}"/>
              </c:ext>
            </c:extLst>
          </c:dPt>
          <c:dPt>
            <c:idx val="3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ACAF-4732-AFB0-6E6BFDFBAF4D}"/>
              </c:ext>
            </c:extLst>
          </c:dPt>
          <c:dPt>
            <c:idx val="3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ACAF-4732-AFB0-6E6BFDFBAF4D}"/>
              </c:ext>
            </c:extLst>
          </c:dPt>
          <c:dPt>
            <c:idx val="3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ACAF-4732-AFB0-6E6BFDFBAF4D}"/>
              </c:ext>
            </c:extLst>
          </c:dPt>
          <c:dPt>
            <c:idx val="3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ACAF-4732-AFB0-6E6BFDFBAF4D}"/>
              </c:ext>
            </c:extLst>
          </c:dPt>
          <c:dPt>
            <c:idx val="3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ACAF-4732-AFB0-6E6BFDFBAF4D}"/>
              </c:ext>
            </c:extLst>
          </c:dPt>
          <c:dPt>
            <c:idx val="3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ACAF-4732-AFB0-6E6BFDFBAF4D}"/>
              </c:ext>
            </c:extLst>
          </c:dPt>
          <c:dPt>
            <c:idx val="3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ACAF-4732-AFB0-6E6BFDFBAF4D}"/>
              </c:ext>
            </c:extLst>
          </c:dPt>
          <c:dPt>
            <c:idx val="4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ACAF-4732-AFB0-6E6BFDFBAF4D}"/>
              </c:ext>
            </c:extLst>
          </c:dPt>
          <c:dPt>
            <c:idx val="4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ACAF-4732-AFB0-6E6BFDFBAF4D}"/>
              </c:ext>
            </c:extLst>
          </c:dPt>
          <c:dPt>
            <c:idx val="4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ACAF-4732-AFB0-6E6BFDFBAF4D}"/>
              </c:ext>
            </c:extLst>
          </c:dPt>
          <c:dPt>
            <c:idx val="4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ACAF-4732-AFB0-6E6BFDFBAF4D}"/>
              </c:ext>
            </c:extLst>
          </c:dPt>
          <c:dPt>
            <c:idx val="4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ACAF-4732-AFB0-6E6BFDFBAF4D}"/>
              </c:ext>
            </c:extLst>
          </c:dPt>
          <c:dPt>
            <c:idx val="4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ACAF-4732-AFB0-6E6BFDFBAF4D}"/>
              </c:ext>
            </c:extLst>
          </c:dPt>
          <c:dPt>
            <c:idx val="4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ACAF-4732-AFB0-6E6BFDFBAF4D}"/>
              </c:ext>
            </c:extLst>
          </c:dPt>
          <c:dPt>
            <c:idx val="4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ACAF-4732-AFB0-6E6BFDFBAF4D}"/>
              </c:ext>
            </c:extLst>
          </c:dPt>
          <c:dPt>
            <c:idx val="4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ACAF-4732-AFB0-6E6BFDFBAF4D}"/>
              </c:ext>
            </c:extLst>
          </c:dPt>
          <c:dPt>
            <c:idx val="4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ACAF-4732-AFB0-6E6BFDFBAF4D}"/>
              </c:ext>
            </c:extLst>
          </c:dPt>
          <c:dPt>
            <c:idx val="5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ACAF-4732-AFB0-6E6BFDFBAF4D}"/>
              </c:ext>
            </c:extLst>
          </c:dPt>
          <c:dPt>
            <c:idx val="5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ACAF-4732-AFB0-6E6BFDFBAF4D}"/>
              </c:ext>
            </c:extLst>
          </c:dPt>
          <c:dPt>
            <c:idx val="5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ACAF-4732-AFB0-6E6BFDFBAF4D}"/>
              </c:ext>
            </c:extLst>
          </c:dPt>
          <c:dPt>
            <c:idx val="5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ACAF-4732-AFB0-6E6BFDFBAF4D}"/>
              </c:ext>
            </c:extLst>
          </c:dPt>
          <c:dPt>
            <c:idx val="5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ACAF-4732-AFB0-6E6BFDFBAF4D}"/>
              </c:ext>
            </c:extLst>
          </c:dPt>
          <c:dPt>
            <c:idx val="5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ACAF-4732-AFB0-6E6BFDFBAF4D}"/>
              </c:ext>
            </c:extLst>
          </c:dPt>
          <c:dPt>
            <c:idx val="5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ACAF-4732-AFB0-6E6BFDFBAF4D}"/>
              </c:ext>
            </c:extLst>
          </c:dPt>
          <c:dPt>
            <c:idx val="5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ACAF-4732-AFB0-6E6BFDFBAF4D}"/>
              </c:ext>
            </c:extLst>
          </c:dPt>
          <c:dPt>
            <c:idx val="5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ACAF-4732-AFB0-6E6BFDFBAF4D}"/>
              </c:ext>
            </c:extLst>
          </c:dPt>
          <c:dPt>
            <c:idx val="5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ACAF-4732-AFB0-6E6BFDFBAF4D}"/>
              </c:ext>
            </c:extLst>
          </c:dPt>
          <c:dPt>
            <c:idx val="6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ACAF-4732-AFB0-6E6BFDFBAF4D}"/>
              </c:ext>
            </c:extLst>
          </c:dPt>
          <c:dPt>
            <c:idx val="6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ACAF-4732-AFB0-6E6BFDFBAF4D}"/>
              </c:ext>
            </c:extLst>
          </c:dPt>
          <c:dPt>
            <c:idx val="6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ACAF-4732-AFB0-6E6BFDFBAF4D}"/>
              </c:ext>
            </c:extLst>
          </c:dPt>
          <c:dPt>
            <c:idx val="6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ACAF-4732-AFB0-6E6BFDFBAF4D}"/>
              </c:ext>
            </c:extLst>
          </c:dPt>
          <c:dPt>
            <c:idx val="6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ACAF-4732-AFB0-6E6BFDFBAF4D}"/>
              </c:ext>
            </c:extLst>
          </c:dPt>
          <c:dPt>
            <c:idx val="6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ACAF-4732-AFB0-6E6BFDFBAF4D}"/>
              </c:ext>
            </c:extLst>
          </c:dPt>
          <c:dPt>
            <c:idx val="6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ACAF-4732-AFB0-6E6BFDFBAF4D}"/>
              </c:ext>
            </c:extLst>
          </c:dPt>
          <c:dPt>
            <c:idx val="6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ACAF-4732-AFB0-6E6BFDFBAF4D}"/>
              </c:ext>
            </c:extLst>
          </c:dPt>
          <c:dPt>
            <c:idx val="6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ACAF-4732-AFB0-6E6BFDFBAF4D}"/>
              </c:ext>
            </c:extLst>
          </c:dPt>
          <c:dPt>
            <c:idx val="6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ACAF-4732-AFB0-6E6BFDFBAF4D}"/>
              </c:ext>
            </c:extLst>
          </c:dPt>
          <c:dPt>
            <c:idx val="7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ACAF-4732-AFB0-6E6BFDFBAF4D}"/>
              </c:ext>
            </c:extLst>
          </c:dPt>
          <c:dPt>
            <c:idx val="7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ACAF-4732-AFB0-6E6BFDFBAF4D}"/>
              </c:ext>
            </c:extLst>
          </c:dPt>
          <c:dPt>
            <c:idx val="7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ACAF-4732-AFB0-6E6BFDFBAF4D}"/>
              </c:ext>
            </c:extLst>
          </c:dPt>
          <c:dPt>
            <c:idx val="7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ACAF-4732-AFB0-6E6BFDFBAF4D}"/>
              </c:ext>
            </c:extLst>
          </c:dPt>
          <c:dPt>
            <c:idx val="7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ACAF-4732-AFB0-6E6BFDFBAF4D}"/>
              </c:ext>
            </c:extLst>
          </c:dPt>
          <c:dPt>
            <c:idx val="7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ACAF-4732-AFB0-6E6BFDFBAF4D}"/>
              </c:ext>
            </c:extLst>
          </c:dPt>
          <c:dPt>
            <c:idx val="7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ACAF-4732-AFB0-6E6BFDFBAF4D}"/>
              </c:ext>
            </c:extLst>
          </c:dPt>
          <c:dPt>
            <c:idx val="7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ACAF-4732-AFB0-6E6BFDFBAF4D}"/>
              </c:ext>
            </c:extLst>
          </c:dPt>
          <c:dPt>
            <c:idx val="7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ACAF-4732-AFB0-6E6BFDFBAF4D}"/>
              </c:ext>
            </c:extLst>
          </c:dPt>
          <c:dPt>
            <c:idx val="7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ACAF-4732-AFB0-6E6BFDFBAF4D}"/>
              </c:ext>
            </c:extLst>
          </c:dPt>
          <c:dPt>
            <c:idx val="8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ACAF-4732-AFB0-6E6BFDFBAF4D}"/>
              </c:ext>
            </c:extLst>
          </c:dPt>
          <c:dPt>
            <c:idx val="8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ACAF-4732-AFB0-6E6BFDFBAF4D}"/>
              </c:ext>
            </c:extLst>
          </c:dPt>
          <c:dPt>
            <c:idx val="8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ACAF-4732-AFB0-6E6BFDFBAF4D}"/>
              </c:ext>
            </c:extLst>
          </c:dPt>
          <c:dPt>
            <c:idx val="8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ACAF-4732-AFB0-6E6BFDFBAF4D}"/>
              </c:ext>
            </c:extLst>
          </c:dPt>
          <c:dPt>
            <c:idx val="8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ACAF-4732-AFB0-6E6BFDFBAF4D}"/>
              </c:ext>
            </c:extLst>
          </c:dPt>
          <c:dPt>
            <c:idx val="8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ACAF-4732-AFB0-6E6BFDFBAF4D}"/>
              </c:ext>
            </c:extLst>
          </c:dPt>
          <c:dPt>
            <c:idx val="8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ACAF-4732-AFB0-6E6BFDFBAF4D}"/>
              </c:ext>
            </c:extLst>
          </c:dPt>
          <c:dPt>
            <c:idx val="8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ACAF-4732-AFB0-6E6BFDFBAF4D}"/>
              </c:ext>
            </c:extLst>
          </c:dPt>
          <c:dPt>
            <c:idx val="8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ACAF-4732-AFB0-6E6BFDFBAF4D}"/>
              </c:ext>
            </c:extLst>
          </c:dPt>
          <c:dPt>
            <c:idx val="8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ACAF-4732-AFB0-6E6BFDFBAF4D}"/>
              </c:ext>
            </c:extLst>
          </c:dPt>
          <c:dPt>
            <c:idx val="9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ACAF-4732-AFB0-6E6BFDFBAF4D}"/>
              </c:ext>
            </c:extLst>
          </c:dPt>
          <c:dPt>
            <c:idx val="9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ACAF-4732-AFB0-6E6BFDFBAF4D}"/>
              </c:ext>
            </c:extLst>
          </c:dPt>
          <c:dPt>
            <c:idx val="9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ACAF-4732-AFB0-6E6BFDFBAF4D}"/>
              </c:ext>
            </c:extLst>
          </c:dPt>
          <c:dPt>
            <c:idx val="9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ACAF-4732-AFB0-6E6BFDFBAF4D}"/>
              </c:ext>
            </c:extLst>
          </c:dPt>
          <c:dPt>
            <c:idx val="9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ACAF-4732-AFB0-6E6BFDFBAF4D}"/>
              </c:ext>
            </c:extLst>
          </c:dPt>
          <c:dPt>
            <c:idx val="9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ACAF-4732-AFB0-6E6BFDFBAF4D}"/>
              </c:ext>
            </c:extLst>
          </c:dPt>
          <c:dPt>
            <c:idx val="9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ACAF-4732-AFB0-6E6BFDFBAF4D}"/>
              </c:ext>
            </c:extLst>
          </c:dPt>
          <c:dPt>
            <c:idx val="9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ACAF-4732-AFB0-6E6BFDFBAF4D}"/>
              </c:ext>
            </c:extLst>
          </c:dPt>
          <c:dPt>
            <c:idx val="9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ACAF-4732-AFB0-6E6BFDFBAF4D}"/>
              </c:ext>
            </c:extLst>
          </c:dPt>
          <c:dPt>
            <c:idx val="9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ACAF-4732-AFB0-6E6BFDFBAF4D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ACAF-4732-AFB0-6E6BFDFBAF4D}"/>
              </c:ext>
            </c:extLst>
          </c:dPt>
          <c:val>
            <c:numRef>
              <c:f>Gauge!$O$2:$O$102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ACAF-4732-AFB0-6E6BFDFBAF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pattFill prst="dkUpDiag">
                <a:fgClr>
                  <a:srgbClr val="00B0F0"/>
                </a:fgClr>
                <a:bgClr>
                  <a:srgbClr val="009ED6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1B-40EC-B9F7-63721A7DE259}"/>
              </c:ext>
            </c:extLst>
          </c:dPt>
          <c:dPt>
            <c:idx val="1"/>
            <c:bubble3D val="0"/>
            <c:spPr>
              <a:pattFill prst="dkUpDiag">
                <a:fgClr>
                  <a:schemeClr val="bg1">
                    <a:lumMod val="85000"/>
                  </a:schemeClr>
                </a:fgClr>
                <a:bgClr>
                  <a:srgbClr val="CFCFCF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1B-40EC-B9F7-63721A7DE259}"/>
              </c:ext>
            </c:extLst>
          </c:dPt>
          <c:dLbls>
            <c:delete val="1"/>
          </c:dLbls>
          <c:cat>
            <c:strRef>
              <c:f>Donut!$K$2:$K$3</c:f>
              <c:strCache>
                <c:ptCount val="2"/>
                <c:pt idx="0">
                  <c:v>Complete</c:v>
                </c:pt>
                <c:pt idx="1">
                  <c:v>Remainder</c:v>
                </c:pt>
              </c:strCache>
            </c:strRef>
          </c:cat>
          <c:val>
            <c:numRef>
              <c:f>Donut!$L$2:$L$3</c:f>
              <c:numCache>
                <c:formatCode>0%</c:formatCode>
                <c:ptCount val="2"/>
                <c:pt idx="0">
                  <c:v>0.85</c:v>
                </c:pt>
                <c:pt idx="1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B1B-40EC-B9F7-63721A7DE25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534370946822308E-2"/>
          <c:y val="0.13333320607663462"/>
          <c:w val="0.94293125810635536"/>
          <c:h val="0.7333335878467306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'Progress Bar'!$L$2</c:f>
              <c:strCache>
                <c:ptCount val="1"/>
                <c:pt idx="0">
                  <c:v>Complete</c:v>
                </c:pt>
              </c:strCache>
            </c:strRef>
          </c:tx>
          <c:spPr>
            <a:pattFill prst="dkUpDiag">
              <a:fgClr>
                <a:srgbClr val="66CF51"/>
              </a:fgClr>
              <a:bgClr>
                <a:srgbClr val="4DBF35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Bar'!$L$3</c:f>
              <c:numCache>
                <c:formatCode>0%</c:formatCode>
                <c:ptCount val="1"/>
                <c:pt idx="0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C4-4A70-8E78-40D6A121732F}"/>
            </c:ext>
          </c:extLst>
        </c:ser>
        <c:ser>
          <c:idx val="1"/>
          <c:order val="1"/>
          <c:tx>
            <c:strRef>
              <c:f>'Progress Bar'!$M$2</c:f>
              <c:strCache>
                <c:ptCount val="1"/>
                <c:pt idx="0">
                  <c:v>Remainder</c:v>
                </c:pt>
              </c:strCache>
            </c:strRef>
          </c:tx>
          <c:spPr>
            <a:pattFill prst="dkUpDiag">
              <a:fgClr>
                <a:schemeClr val="bg1">
                  <a:lumMod val="95000"/>
                </a:schemeClr>
              </a:fgClr>
              <a:bgClr>
                <a:schemeClr val="bg1">
                  <a:lumMod val="85000"/>
                </a:schemeClr>
              </a:bgClr>
            </a:patt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Bar'!$M$3</c:f>
              <c:numCache>
                <c:formatCode>0%</c:formatCode>
                <c:ptCount val="1"/>
                <c:pt idx="0">
                  <c:v>0.45999999999999996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C4-4A70-8E78-40D6A121732F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996309183"/>
        <c:axId val="996270495"/>
      </c:barChart>
      <c:catAx>
        <c:axId val="9963091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96270495"/>
        <c:crosses val="autoZero"/>
        <c:auto val="1"/>
        <c:lblAlgn val="ctr"/>
        <c:lblOffset val="100"/>
        <c:noMultiLvlLbl val="0"/>
      </c:catAx>
      <c:valAx>
        <c:axId val="996270495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99630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62176342831539E-2"/>
          <c:y val="0.34326072877253977"/>
          <c:w val="0.97569994919534053"/>
          <c:h val="0.60784947336128436"/>
        </c:manualLayout>
      </c:layout>
      <c:lineChart>
        <c:grouping val="standard"/>
        <c:varyColors val="0"/>
        <c:ser>
          <c:idx val="0"/>
          <c:order val="0"/>
          <c:tx>
            <c:strRef>
              <c:f>Dot!$J$2</c:f>
              <c:strCache>
                <c:ptCount val="1"/>
                <c:pt idx="0">
                  <c:v>Grey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Dot!$J$3:$J$22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D2-4388-B68C-54BD97D0436F}"/>
            </c:ext>
          </c:extLst>
        </c:ser>
        <c:ser>
          <c:idx val="1"/>
          <c:order val="1"/>
          <c:tx>
            <c:strRef>
              <c:f>Dot!$K$2</c:f>
              <c:strCache>
                <c:ptCount val="1"/>
                <c:pt idx="0">
                  <c:v>Color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3399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8021DE8-7BAB-4E0D-B9B5-9C4E932022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ABD2-4388-B68C-54BD97D0436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A9077B6-A919-4818-8989-59AA75CFE6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BD2-4388-B68C-54BD97D0436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10BC45B-00AA-48FD-B0D1-4018214EF8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BD2-4388-B68C-54BD97D0436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145EE00-1F82-41A7-B6B6-CD59CD7F80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BD2-4388-B68C-54BD97D0436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96ADA53-CE7B-445B-817F-1E4B0BF9DA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BD2-4388-B68C-54BD97D0436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378A72B-28A4-49B2-9BBF-F66617ABA1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BD2-4388-B68C-54BD97D0436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78EAACC-4ADB-4EF3-AC80-2A5E22AC5E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BD2-4388-B68C-54BD97D0436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794BD783-EB34-4B8B-9DD5-8F058BB038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BD2-4388-B68C-54BD97D0436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0B64378-4C2A-4EF9-929D-52963CAAF1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BD2-4388-B68C-54BD97D0436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BD2-4388-B68C-54BD97D0436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BD2-4388-B68C-54BD97D0436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BD2-4388-B68C-54BD97D0436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BD2-4388-B68C-54BD97D0436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BD2-4388-B68C-54BD97D0436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BD2-4388-B68C-54BD97D0436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BD2-4388-B68C-54BD97D0436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BD2-4388-B68C-54BD97D0436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BD2-4388-B68C-54BD97D0436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BD2-4388-B68C-54BD97D0436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BD2-4388-B68C-54BD97D043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Dot!$K$3:$K$22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Dot!$L$3:$L$22</c15:f>
                <c15:dlblRangeCache>
                  <c:ptCount val="20"/>
                  <c:pt idx="8">
                    <c:v>45%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ABD2-4388-B68C-54BD97D0436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2351199"/>
        <c:axId val="2092344959"/>
      </c:lineChart>
      <c:catAx>
        <c:axId val="2092351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2344959"/>
        <c:crosses val="autoZero"/>
        <c:auto val="1"/>
        <c:lblAlgn val="ctr"/>
        <c:lblOffset val="100"/>
        <c:noMultiLvlLbl val="0"/>
      </c:catAx>
      <c:valAx>
        <c:axId val="2092344959"/>
        <c:scaling>
          <c:orientation val="minMax"/>
          <c:max val="2"/>
        </c:scaling>
        <c:delete val="1"/>
        <c:axPos val="l"/>
        <c:numFmt formatCode="General" sourceLinked="1"/>
        <c:majorTickMark val="none"/>
        <c:minorTickMark val="none"/>
        <c:tickLblPos val="nextTo"/>
        <c:crossAx val="2092351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21610252902777E-2"/>
          <c:y val="0.18820599805117472"/>
          <c:w val="0.91169296145674095"/>
          <c:h val="0.680604412553821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Scorecard!$H$3</c:f>
              <c:strCache>
                <c:ptCount val="1"/>
                <c:pt idx="0">
                  <c:v>Grey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Scorecard!$I$3:$M$3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1-4A9D-9294-689189DB5077}"/>
            </c:ext>
          </c:extLst>
        </c:ser>
        <c:ser>
          <c:idx val="1"/>
          <c:order val="1"/>
          <c:tx>
            <c:strRef>
              <c:f>Scorecard!$H$4</c:f>
              <c:strCache>
                <c:ptCount val="1"/>
                <c:pt idx="0">
                  <c:v>Green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Scorecard!$I$4:$M$4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1-4A9D-9294-689189DB5077}"/>
            </c:ext>
          </c:extLst>
        </c:ser>
        <c:ser>
          <c:idx val="2"/>
          <c:order val="2"/>
          <c:tx>
            <c:strRef>
              <c:f>Scorecard!$H$5</c:f>
              <c:strCache>
                <c:ptCount val="1"/>
                <c:pt idx="0">
                  <c:v>Red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Scorecard!$I$5:$M$5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821-4A9D-9294-689189DB5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dateAx>
        <c:axId val="20981060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24814463"/>
        <c:crosses val="autoZero"/>
        <c:auto val="0"/>
        <c:lblOffset val="100"/>
        <c:baseTimeUnit val="days"/>
      </c:date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solidFill>
          <a:schemeClr val="bg1"/>
        </a:solidFill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97594050743651E-2"/>
          <c:y val="0.10935375536650475"/>
          <c:w val="0.93944685039370079"/>
          <c:h val="0.7850697651083407"/>
        </c:manualLayout>
      </c:layout>
      <c:lineChart>
        <c:grouping val="standard"/>
        <c:varyColors val="0"/>
        <c:ser>
          <c:idx val="0"/>
          <c:order val="0"/>
          <c:tx>
            <c:strRef>
              <c:f>Steps!$J$3</c:f>
              <c:strCache>
                <c:ptCount val="1"/>
                <c:pt idx="0">
                  <c:v>Grey</c:v>
                </c:pt>
              </c:strCache>
            </c:strRef>
          </c:tx>
          <c:spPr>
            <a:ln w="127000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FAF4D96-8E05-4BF0-B60F-F72D3C21B8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8974-4A5E-B215-AF4837C6ACA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D0FAA22-0E80-4D8F-A8E3-FB9ED68A71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8974-4A5E-B215-AF4837C6ACA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40D8F99-04C6-44BD-A454-F0716BEF1F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8974-4A5E-B215-AF4837C6ACA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3371691-E802-4BC6-BE04-5965ABF4FA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8974-4A5E-B215-AF4837C6ACA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B51ADE7-7990-49A1-A5BE-4F553930793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8974-4A5E-B215-AF4837C6AC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Steps!$K$3:$O$3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Steps!$K$2:$O$2</c15:f>
                <c15:dlblRangeCach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8974-4A5E-B215-AF4837C6ACA8}"/>
            </c:ext>
          </c:extLst>
        </c:ser>
        <c:ser>
          <c:idx val="1"/>
          <c:order val="1"/>
          <c:tx>
            <c:strRef>
              <c:f>Steps!$J$4</c:f>
              <c:strCache>
                <c:ptCount val="1"/>
                <c:pt idx="0">
                  <c:v>Complete</c:v>
                </c:pt>
              </c:strCache>
            </c:strRef>
          </c:tx>
          <c:spPr>
            <a:ln w="127000" cap="rnd">
              <a:solidFill>
                <a:srgbClr val="4DBF35"/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rgbClr val="4DBF35"/>
              </a:solidFill>
              <a:ln w="9525">
                <a:noFill/>
              </a:ln>
              <a:effectLst/>
            </c:spPr>
          </c:marker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Steps!$K$4:$O$4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974-4A5E-B215-AF4837C6A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216191"/>
        <c:axId val="1273220031"/>
      </c:lineChart>
      <c:catAx>
        <c:axId val="12732161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73220031"/>
        <c:crosses val="autoZero"/>
        <c:auto val="1"/>
        <c:lblAlgn val="ctr"/>
        <c:lblOffset val="100"/>
        <c:noMultiLvlLbl val="0"/>
      </c:catAx>
      <c:valAx>
        <c:axId val="1273220031"/>
        <c:scaling>
          <c:orientation val="minMax"/>
          <c:max val="2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27321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890589003885432E-2"/>
          <c:y val="0.12071903407623043"/>
          <c:w val="0.74907619325494934"/>
          <c:h val="0.82635650435524843"/>
        </c:manualLayout>
      </c:layout>
      <c:scatterChart>
        <c:scatterStyle val="lineMarker"/>
        <c:varyColors val="0"/>
        <c:ser>
          <c:idx val="0"/>
          <c:order val="0"/>
          <c:tx>
            <c:strRef>
              <c:f>Waffle!$H$2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chemeClr val="bg1">
                  <a:lumMod val="85000"/>
                </a:schemeClr>
              </a:solidFill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Waffle!$H$4:$H$103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4</c:v>
                </c:pt>
                <c:pt idx="74">
                  <c:v>5</c:v>
                </c:pt>
                <c:pt idx="75">
                  <c:v>6</c:v>
                </c:pt>
                <c:pt idx="76">
                  <c:v>7</c:v>
                </c:pt>
                <c:pt idx="77">
                  <c:v>8</c:v>
                </c:pt>
                <c:pt idx="78">
                  <c:v>9</c:v>
                </c:pt>
                <c:pt idx="79">
                  <c:v>10</c:v>
                </c:pt>
                <c:pt idx="80">
                  <c:v>1</c:v>
                </c:pt>
                <c:pt idx="81">
                  <c:v>2</c:v>
                </c:pt>
                <c:pt idx="82">
                  <c:v>3</c:v>
                </c:pt>
                <c:pt idx="83">
                  <c:v>4</c:v>
                </c:pt>
                <c:pt idx="84">
                  <c:v>5</c:v>
                </c:pt>
                <c:pt idx="85">
                  <c:v>6</c:v>
                </c:pt>
                <c:pt idx="86">
                  <c:v>7</c:v>
                </c:pt>
                <c:pt idx="87">
                  <c:v>8</c:v>
                </c:pt>
                <c:pt idx="88">
                  <c:v>9</c:v>
                </c:pt>
                <c:pt idx="89">
                  <c:v>10</c:v>
                </c:pt>
                <c:pt idx="90">
                  <c:v>1</c:v>
                </c:pt>
                <c:pt idx="91">
                  <c:v>2</c:v>
                </c:pt>
                <c:pt idx="92">
                  <c:v>3</c:v>
                </c:pt>
                <c:pt idx="93">
                  <c:v>4</c:v>
                </c:pt>
                <c:pt idx="94">
                  <c:v>5</c:v>
                </c:pt>
                <c:pt idx="95">
                  <c:v>6</c:v>
                </c:pt>
                <c:pt idx="96">
                  <c:v>7</c:v>
                </c:pt>
                <c:pt idx="97">
                  <c:v>8</c:v>
                </c:pt>
                <c:pt idx="98">
                  <c:v>9</c:v>
                </c:pt>
                <c:pt idx="99">
                  <c:v>10</c:v>
                </c:pt>
              </c:numCache>
            </c:numRef>
          </c:xVal>
          <c:yVal>
            <c:numRef>
              <c:f>Waffle!$I$4:$I$103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7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16A-4154-8D8D-B48FF6907B4C}"/>
            </c:ext>
          </c:extLst>
        </c:ser>
        <c:ser>
          <c:idx val="1"/>
          <c:order val="1"/>
          <c:tx>
            <c:strRef>
              <c:f>Waffle!$J$2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rgbClr val="FF3399"/>
              </a:solidFill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Waffle!$J$4:$J$103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Waffle!$K$4:$K$103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16A-4154-8D8D-B48FF6907B4C}"/>
            </c:ext>
          </c:extLst>
        </c:ser>
        <c:ser>
          <c:idx val="2"/>
          <c:order val="2"/>
          <c:tx>
            <c:strRef>
              <c:f>Waffle!$L$2</c:f>
              <c:strCache>
                <c:ptCount val="1"/>
                <c:pt idx="0">
                  <c:v>Marker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16A-4154-8D8D-B48FF6907B4C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16A-4154-8D8D-B48FF6907B4C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16A-4154-8D8D-B48FF6907B4C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16A-4154-8D8D-B48FF6907B4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16A-4154-8D8D-B48FF6907B4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16A-4154-8D8D-B48FF6907B4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16A-4154-8D8D-B48FF6907B4C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16A-4154-8D8D-B48FF6907B4C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16A-4154-8D8D-B48FF6907B4C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16A-4154-8D8D-B48FF6907B4C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16A-4154-8D8D-B48FF6907B4C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16A-4154-8D8D-B48FF6907B4C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16A-4154-8D8D-B48FF6907B4C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16A-4154-8D8D-B48FF6907B4C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16A-4154-8D8D-B48FF6907B4C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16A-4154-8D8D-B48FF6907B4C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16A-4154-8D8D-B48FF6907B4C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16A-4154-8D8D-B48FF6907B4C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16A-4154-8D8D-B48FF6907B4C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16A-4154-8D8D-B48FF6907B4C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16A-4154-8D8D-B48FF6907B4C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16A-4154-8D8D-B48FF6907B4C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A16A-4154-8D8D-B48FF6907B4C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16A-4154-8D8D-B48FF6907B4C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16A-4154-8D8D-B48FF6907B4C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16A-4154-8D8D-B48FF6907B4C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16A-4154-8D8D-B48FF6907B4C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16A-4154-8D8D-B48FF6907B4C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16A-4154-8D8D-B48FF6907B4C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16A-4154-8D8D-B48FF6907B4C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16A-4154-8D8D-B48FF6907B4C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16A-4154-8D8D-B48FF6907B4C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16A-4154-8D8D-B48FF6907B4C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16A-4154-8D8D-B48FF6907B4C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16A-4154-8D8D-B48FF6907B4C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16A-4154-8D8D-B48FF6907B4C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16A-4154-8D8D-B48FF6907B4C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16A-4154-8D8D-B48FF6907B4C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16A-4154-8D8D-B48FF6907B4C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16A-4154-8D8D-B48FF6907B4C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16A-4154-8D8D-B48FF6907B4C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16A-4154-8D8D-B48FF6907B4C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16A-4154-8D8D-B48FF6907B4C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16A-4154-8D8D-B48FF6907B4C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16A-4154-8D8D-B48FF6907B4C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16A-4154-8D8D-B48FF6907B4C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16A-4154-8D8D-B48FF6907B4C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16A-4154-8D8D-B48FF6907B4C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16A-4154-8D8D-B48FF6907B4C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16A-4154-8D8D-B48FF6907B4C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16A-4154-8D8D-B48FF6907B4C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16A-4154-8D8D-B48FF6907B4C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16A-4154-8D8D-B48FF6907B4C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16A-4154-8D8D-B48FF6907B4C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16A-4154-8D8D-B48FF6907B4C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16A-4154-8D8D-B48FF6907B4C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16A-4154-8D8D-B48FF6907B4C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16A-4154-8D8D-B48FF6907B4C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A16A-4154-8D8D-B48FF6907B4C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A16A-4154-8D8D-B48FF6907B4C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A16A-4154-8D8D-B48FF6907B4C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A16A-4154-8D8D-B48FF6907B4C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A16A-4154-8D8D-B48FF6907B4C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A16A-4154-8D8D-B48FF6907B4C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A16A-4154-8D8D-B48FF6907B4C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A16A-4154-8D8D-B48FF6907B4C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A16A-4154-8D8D-B48FF6907B4C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A16A-4154-8D8D-B48FF6907B4C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A16A-4154-8D8D-B48FF6907B4C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9C0441B9-424E-4747-B4F1-538E5A36FA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A16A-4154-8D8D-B48FF6907B4C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A16A-4154-8D8D-B48FF6907B4C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A16A-4154-8D8D-B48FF6907B4C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A16A-4154-8D8D-B48FF6907B4C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A16A-4154-8D8D-B48FF6907B4C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A16A-4154-8D8D-B48FF6907B4C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A16A-4154-8D8D-B48FF6907B4C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A16A-4154-8D8D-B48FF6907B4C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A16A-4154-8D8D-B48FF6907B4C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A16A-4154-8D8D-B48FF6907B4C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A16A-4154-8D8D-B48FF6907B4C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A16A-4154-8D8D-B48FF6907B4C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A16A-4154-8D8D-B48FF6907B4C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A16A-4154-8D8D-B48FF6907B4C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A16A-4154-8D8D-B48FF6907B4C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A16A-4154-8D8D-B48FF6907B4C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A16A-4154-8D8D-B48FF6907B4C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A16A-4154-8D8D-B48FF6907B4C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A16A-4154-8D8D-B48FF6907B4C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A16A-4154-8D8D-B48FF6907B4C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A16A-4154-8D8D-B48FF6907B4C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A16A-4154-8D8D-B48FF6907B4C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A16A-4154-8D8D-B48FF6907B4C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A16A-4154-8D8D-B48FF6907B4C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A16A-4154-8D8D-B48FF6907B4C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A16A-4154-8D8D-B48FF6907B4C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A16A-4154-8D8D-B48FF6907B4C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A16A-4154-8D8D-B48FF6907B4C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A16A-4154-8D8D-B48FF6907B4C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A16A-4154-8D8D-B48FF6907B4C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A16A-4154-8D8D-B48FF6907B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Waffle!$L$4:$L$103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10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Waffle!$M$4:$M$103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7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Waffle!$N$4:$N$103</c15:f>
                <c15:dlblRangeCache>
                  <c:ptCount val="100"/>
                  <c:pt idx="0">
                    <c:v>#N/A</c:v>
                  </c:pt>
                  <c:pt idx="1">
                    <c:v>#N/A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#N/A</c:v>
                  </c:pt>
                  <c:pt idx="9">
                    <c:v>#N/A</c:v>
                  </c:pt>
                  <c:pt idx="10">
                    <c:v>#N/A</c:v>
                  </c:pt>
                  <c:pt idx="11">
                    <c:v>#N/A</c:v>
                  </c:pt>
                  <c:pt idx="12">
                    <c:v>#N/A</c:v>
                  </c:pt>
                  <c:pt idx="13">
                    <c:v>#N/A</c:v>
                  </c:pt>
                  <c:pt idx="14">
                    <c:v>#N/A</c:v>
                  </c:pt>
                  <c:pt idx="15">
                    <c:v>#N/A</c:v>
                  </c:pt>
                  <c:pt idx="16">
                    <c:v>#N/A</c:v>
                  </c:pt>
                  <c:pt idx="17">
                    <c:v>#N/A</c:v>
                  </c:pt>
                  <c:pt idx="18">
                    <c:v>#N/A</c:v>
                  </c:pt>
                  <c:pt idx="19">
                    <c:v>#N/A</c:v>
                  </c:pt>
                  <c:pt idx="20">
                    <c:v>#N/A</c:v>
                  </c:pt>
                  <c:pt idx="21">
                    <c:v>#N/A</c:v>
                  </c:pt>
                  <c:pt idx="22">
                    <c:v>#N/A</c:v>
                  </c:pt>
                  <c:pt idx="23">
                    <c:v>#N/A</c:v>
                  </c:pt>
                  <c:pt idx="24">
                    <c:v>#N/A</c:v>
                  </c:pt>
                  <c:pt idx="25">
                    <c:v>#N/A</c:v>
                  </c:pt>
                  <c:pt idx="26">
                    <c:v>#N/A</c:v>
                  </c:pt>
                  <c:pt idx="27">
                    <c:v>#N/A</c:v>
                  </c:pt>
                  <c:pt idx="28">
                    <c:v>#N/A</c:v>
                  </c:pt>
                  <c:pt idx="29">
                    <c:v>#N/A</c:v>
                  </c:pt>
                  <c:pt idx="30">
                    <c:v>#N/A</c:v>
                  </c:pt>
                  <c:pt idx="31">
                    <c:v>#N/A</c:v>
                  </c:pt>
                  <c:pt idx="32">
                    <c:v>#N/A</c:v>
                  </c:pt>
                  <c:pt idx="33">
                    <c:v>#N/A</c:v>
                  </c:pt>
                  <c:pt idx="34">
                    <c:v>#N/A</c:v>
                  </c:pt>
                  <c:pt idx="35">
                    <c:v>#N/A</c:v>
                  </c:pt>
                  <c:pt idx="36">
                    <c:v>#N/A</c:v>
                  </c:pt>
                  <c:pt idx="37">
                    <c:v>#N/A</c:v>
                  </c:pt>
                  <c:pt idx="38">
                    <c:v>#N/A</c:v>
                  </c:pt>
                  <c:pt idx="39">
                    <c:v>#N/A</c:v>
                  </c:pt>
                  <c:pt idx="40">
                    <c:v>#N/A</c:v>
                  </c:pt>
                  <c:pt idx="41">
                    <c:v>#N/A</c:v>
                  </c:pt>
                  <c:pt idx="42">
                    <c:v>#N/A</c:v>
                  </c:pt>
                  <c:pt idx="43">
                    <c:v>#N/A</c:v>
                  </c:pt>
                  <c:pt idx="44">
                    <c:v>#N/A</c:v>
                  </c:pt>
                  <c:pt idx="45">
                    <c:v>#N/A</c:v>
                  </c:pt>
                  <c:pt idx="46">
                    <c:v>#N/A</c:v>
                  </c:pt>
                  <c:pt idx="47">
                    <c:v>#N/A</c:v>
                  </c:pt>
                  <c:pt idx="48">
                    <c:v>#N/A</c:v>
                  </c:pt>
                  <c:pt idx="49">
                    <c:v>#N/A</c:v>
                  </c:pt>
                  <c:pt idx="50">
                    <c:v>#N/A</c:v>
                  </c:pt>
                  <c:pt idx="51">
                    <c:v>#N/A</c:v>
                  </c:pt>
                  <c:pt idx="52">
                    <c:v>#N/A</c:v>
                  </c:pt>
                  <c:pt idx="53">
                    <c:v>#N/A</c:v>
                  </c:pt>
                  <c:pt idx="54">
                    <c:v>#N/A</c:v>
                  </c:pt>
                  <c:pt idx="55">
                    <c:v>#N/A</c:v>
                  </c:pt>
                  <c:pt idx="56">
                    <c:v>#N/A</c:v>
                  </c:pt>
                  <c:pt idx="57">
                    <c:v>#N/A</c:v>
                  </c:pt>
                  <c:pt idx="58">
                    <c:v>#N/A</c:v>
                  </c:pt>
                  <c:pt idx="59">
                    <c:v>#N/A</c:v>
                  </c:pt>
                  <c:pt idx="60">
                    <c:v>#N/A</c:v>
                  </c:pt>
                  <c:pt idx="61">
                    <c:v>#N/A</c:v>
                  </c:pt>
                  <c:pt idx="62">
                    <c:v>#N/A</c:v>
                  </c:pt>
                  <c:pt idx="63">
                    <c:v>#N/A</c:v>
                  </c:pt>
                  <c:pt idx="64">
                    <c:v>#N/A</c:v>
                  </c:pt>
                  <c:pt idx="65">
                    <c:v>#N/A</c:v>
                  </c:pt>
                  <c:pt idx="66">
                    <c:v>#N/A</c:v>
                  </c:pt>
                  <c:pt idx="67">
                    <c:v>#N/A</c:v>
                  </c:pt>
                  <c:pt idx="68">
                    <c:v>#N/A</c:v>
                  </c:pt>
                  <c:pt idx="69">
                    <c:v>65%</c:v>
                  </c:pt>
                  <c:pt idx="70">
                    <c:v>#N/A</c:v>
                  </c:pt>
                  <c:pt idx="71">
                    <c:v>#N/A</c:v>
                  </c:pt>
                  <c:pt idx="72">
                    <c:v>#N/A</c:v>
                  </c:pt>
                  <c:pt idx="73">
                    <c:v>#N/A</c:v>
                  </c:pt>
                  <c:pt idx="74">
                    <c:v>#N/A</c:v>
                  </c:pt>
                  <c:pt idx="75">
                    <c:v>#N/A</c:v>
                  </c:pt>
                  <c:pt idx="76">
                    <c:v>#N/A</c:v>
                  </c:pt>
                  <c:pt idx="77">
                    <c:v>#N/A</c:v>
                  </c:pt>
                  <c:pt idx="78">
                    <c:v>#N/A</c:v>
                  </c:pt>
                  <c:pt idx="79">
                    <c:v>#N/A</c:v>
                  </c:pt>
                  <c:pt idx="80">
                    <c:v>#N/A</c:v>
                  </c:pt>
                  <c:pt idx="81">
                    <c:v>#N/A</c:v>
                  </c:pt>
                  <c:pt idx="82">
                    <c:v>#N/A</c:v>
                  </c:pt>
                  <c:pt idx="83">
                    <c:v>#N/A</c:v>
                  </c:pt>
                  <c:pt idx="84">
                    <c:v>#N/A</c:v>
                  </c:pt>
                  <c:pt idx="85">
                    <c:v>#N/A</c:v>
                  </c:pt>
                  <c:pt idx="86">
                    <c:v>#N/A</c:v>
                  </c:pt>
                  <c:pt idx="87">
                    <c:v>#N/A</c:v>
                  </c:pt>
                  <c:pt idx="88">
                    <c:v>#N/A</c:v>
                  </c:pt>
                  <c:pt idx="89">
                    <c:v>#N/A</c:v>
                  </c:pt>
                  <c:pt idx="90">
                    <c:v>#N/A</c:v>
                  </c:pt>
                  <c:pt idx="91">
                    <c:v>#N/A</c:v>
                  </c:pt>
                  <c:pt idx="92">
                    <c:v>#N/A</c:v>
                  </c:pt>
                  <c:pt idx="93">
                    <c:v>#N/A</c:v>
                  </c:pt>
                  <c:pt idx="94">
                    <c:v>#N/A</c:v>
                  </c:pt>
                  <c:pt idx="95">
                    <c:v>#N/A</c:v>
                  </c:pt>
                  <c:pt idx="96">
                    <c:v>#N/A</c:v>
                  </c:pt>
                  <c:pt idx="97">
                    <c:v>#N/A</c:v>
                  </c:pt>
                  <c:pt idx="98">
                    <c:v>#N/A</c:v>
                  </c:pt>
                  <c:pt idx="99">
                    <c:v>#N/A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6-A16A-4154-8D8D-B48FF6907B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valAx>
        <c:axId val="2094569183"/>
        <c:scaling>
          <c:orientation val="minMax"/>
          <c:max val="10"/>
        </c:scaling>
        <c:delete val="1"/>
        <c:axPos val="b"/>
        <c:numFmt formatCode="General" sourceLinked="1"/>
        <c:majorTickMark val="out"/>
        <c:minorTickMark val="none"/>
        <c:tickLblPos val="nextTo"/>
        <c:crossAx val="2094562463"/>
        <c:crosses val="autoZero"/>
        <c:crossBetween val="midCat"/>
      </c:valAx>
      <c:valAx>
        <c:axId val="2094562463"/>
        <c:scaling>
          <c:orientation val="minMax"/>
          <c:max val="1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r>
              <a:rPr lang="en-US" sz="1000">
                <a:latin typeface="Roboto" panose="02000000000000000000" pitchFamily="2" charset="0"/>
                <a:ea typeface="Roboto" panose="02000000000000000000" pitchFamily="2" charset="0"/>
              </a:rPr>
              <a:t>June 2023</a:t>
            </a:r>
          </a:p>
        </c:rich>
      </c:tx>
      <c:layout>
        <c:manualLayout>
          <c:xMode val="edge"/>
          <c:yMode val="edge"/>
          <c:x val="0.3636792761391287"/>
          <c:y val="3.44827586206896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63462756810571"/>
          <c:w val="0.91624047713588097"/>
          <c:h val="0.7343569553805774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Calendar!$U$3</c:f>
              <c:strCache>
                <c:ptCount val="1"/>
                <c:pt idx="0">
                  <c:v>Day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Calendar!$U$4:$U$10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Calendar!$V$4:$V$10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28-4E0C-A144-A9CF1F136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Calendar!$I$2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DAFD752-5562-44A5-90BD-68CA53D6B2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F28-4E0C-A144-A9CF1F1361E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0AE6EA0-C7F0-4985-B3D4-27EE13EA0A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F28-4E0C-A144-A9CF1F1361E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C1C88BFB-9524-4F5F-BDAB-FEF213B193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F28-4E0C-A144-A9CF1F1361E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F47E9E1-FBEA-4D0A-8E19-F1743EC377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F28-4E0C-A144-A9CF1F1361E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F75EA770-82EF-421B-999A-60C6B3AA34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F28-4E0C-A144-A9CF1F1361E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6F75510-AA76-4E5C-81C8-0B60443724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F28-4E0C-A144-A9CF1F1361E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5F60A5E-6867-4ECE-987A-61BC9D7527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F28-4E0C-A144-A9CF1F1361E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6D8A15C-5B2B-405F-88B1-82B6B7D9E0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F28-4E0C-A144-A9CF1F1361E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DFE70E7-7695-4215-9BFE-AAD6D85649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F28-4E0C-A144-A9CF1F1361E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D1616E32-BB31-42BA-BA3E-4CE2B7AE45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F28-4E0C-A144-A9CF1F1361E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EE9C0023-1FC6-4505-B6B6-F27C4A7BC1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F28-4E0C-A144-A9CF1F1361E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3F72DF53-C6CA-4FF4-B3B1-A2D717ABFC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F28-4E0C-A144-A9CF1F1361E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0DEED314-E64B-495C-BFB9-8D954BAF3F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F28-4E0C-A144-A9CF1F1361E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6BB1F8EF-042A-4BF0-86ED-04C5E719D2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F28-4E0C-A144-A9CF1F1361E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7B7BD6A6-39CE-42B6-8EFE-8711BFD388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F28-4E0C-A144-A9CF1F1361E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B31612A5-96A8-4F54-8B8B-94BAA40095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F28-4E0C-A144-A9CF1F1361E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3DC2EF4-D071-4E3D-A329-408E56EB51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F28-4E0C-A144-A9CF1F1361E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83592E7D-0F84-4780-B9B8-D452FF261D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F28-4E0C-A144-A9CF1F1361E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ACCC220F-48A9-45D1-828B-DFCDEDBB0E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FF28-4E0C-A144-A9CF1F1361E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614E5E88-5821-40D8-BCC1-EB9F395977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F28-4E0C-A144-A9CF1F1361E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F825AA76-9DC2-4306-B145-DD5FB9832D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F28-4E0C-A144-A9CF1F1361EF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551ADDAE-1FB4-46B6-9652-689A34DF72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FF28-4E0C-A144-A9CF1F1361EF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28768003-67A1-4EBB-BD64-D72B084EEB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FF28-4E0C-A144-A9CF1F1361E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D64538DF-FDA9-46EA-95E0-710661FA71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F28-4E0C-A144-A9CF1F1361EF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8E4D56E5-512B-4FC5-B243-77F69E8340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F28-4E0C-A144-A9CF1F1361EF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B924274F-F54B-4153-BE20-DABA535E02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FF28-4E0C-A144-A9CF1F1361EF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95FD1305-926B-4658-BBB8-CA78BDC68F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FF28-4E0C-A144-A9CF1F1361EF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454EAF74-97F0-4E29-BF13-7F97EC7700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FF28-4E0C-A144-A9CF1F1361EF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EDFE060E-4AB9-486C-933B-A9358EB005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FF28-4E0C-A144-A9CF1F1361EF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B3C7D354-39C5-4FB0-8777-7B9DC05F1F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FF28-4E0C-A144-A9CF1F1361EF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272F0EC7-5671-467A-AE7D-110838CB1C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FF28-4E0C-A144-A9CF1F1361EF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7D219B8D-A9AC-45F4-81AB-D62AAFE304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F28-4E0C-A144-A9CF1F1361EF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346CD8F6-857E-4842-96C4-2181DE187D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F28-4E0C-A144-A9CF1F1361EF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D269C550-3652-4014-911A-BDC0499421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FF28-4E0C-A144-A9CF1F1361EF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B0F31824-8B9A-4DBB-8C5F-42C5FDDCFD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FF28-4E0C-A144-A9CF1F1361EF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03D5516C-6046-4701-995D-5E87B64751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FF28-4E0C-A144-A9CF1F1361EF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18323C17-3ECF-4707-881D-ACF71450CA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FF28-4E0C-A144-A9CF1F1361EF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F77A4E07-7A02-4664-A217-82E9A23246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FF28-4E0C-A144-A9CF1F1361EF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E9C19467-FBF1-4717-87D3-0D45A83F4F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FF28-4E0C-A144-A9CF1F1361E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CB09536C-23C7-4713-9D5F-B0810023B5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FF28-4E0C-A144-A9CF1F1361EF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F94F1945-74E1-440F-AA97-72948D49AC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F28-4E0C-A144-A9CF1F1361EF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C56364CE-A7CE-4135-B39E-75F86E6AFC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FF28-4E0C-A144-A9CF1F1361E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Calendar!$I$4:$I$45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Calendar!$J$4:$J$45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Calendar!$K$4:$K$45</c15:f>
                <c15:dlblRangeCache>
                  <c:ptCount val="42"/>
                  <c:pt idx="0">
                    <c:v>28</c:v>
                  </c:pt>
                  <c:pt idx="1">
                    <c:v>29</c:v>
                  </c:pt>
                  <c:pt idx="2">
                    <c:v>30</c:v>
                  </c:pt>
                  <c:pt idx="3">
                    <c:v>31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13</c:v>
                  </c:pt>
                  <c:pt idx="17">
                    <c:v>14</c:v>
                  </c:pt>
                  <c:pt idx="18">
                    <c:v>15</c:v>
                  </c:pt>
                  <c:pt idx="19">
                    <c:v>16</c:v>
                  </c:pt>
                  <c:pt idx="20">
                    <c:v>17</c:v>
                  </c:pt>
                  <c:pt idx="21">
                    <c:v>18</c:v>
                  </c:pt>
                  <c:pt idx="22">
                    <c:v>19</c:v>
                  </c:pt>
                  <c:pt idx="23">
                    <c:v>20</c:v>
                  </c:pt>
                  <c:pt idx="24">
                    <c:v>21</c:v>
                  </c:pt>
                  <c:pt idx="25">
                    <c:v>22</c:v>
                  </c:pt>
                  <c:pt idx="26">
                    <c:v>23</c:v>
                  </c:pt>
                  <c:pt idx="27">
                    <c:v>24</c:v>
                  </c:pt>
                  <c:pt idx="28">
                    <c:v>25</c:v>
                  </c:pt>
                  <c:pt idx="29">
                    <c:v>26</c:v>
                  </c:pt>
                  <c:pt idx="30">
                    <c:v>27</c:v>
                  </c:pt>
                  <c:pt idx="31">
                    <c:v>28</c:v>
                  </c:pt>
                  <c:pt idx="32">
                    <c:v>29</c:v>
                  </c:pt>
                  <c:pt idx="33">
                    <c:v>30</c:v>
                  </c:pt>
                  <c:pt idx="34">
                    <c:v>1</c:v>
                  </c:pt>
                  <c:pt idx="35">
                    <c:v>2</c:v>
                  </c:pt>
                  <c:pt idx="36">
                    <c:v>3</c:v>
                  </c:pt>
                  <c:pt idx="37">
                    <c:v>4</c:v>
                  </c:pt>
                  <c:pt idx="38">
                    <c:v>5</c:v>
                  </c:pt>
                  <c:pt idx="39">
                    <c:v>6</c:v>
                  </c:pt>
                  <c:pt idx="40">
                    <c:v>7</c:v>
                  </c:pt>
                  <c:pt idx="41">
                    <c:v>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B-FF28-4E0C-A144-A9CF1F1361EF}"/>
            </c:ext>
          </c:extLst>
        </c:ser>
        <c:ser>
          <c:idx val="1"/>
          <c:order val="1"/>
          <c:tx>
            <c:strRef>
              <c:f>Calendar!$L$2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Calendar!$L$4:$L$45</c:f>
              <c:numCache>
                <c:formatCode>General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6</c:v>
                </c:pt>
                <c:pt idx="6">
                  <c:v>#N/A</c:v>
                </c:pt>
                <c:pt idx="7">
                  <c:v>1</c:v>
                </c:pt>
                <c:pt idx="8">
                  <c:v>#N/A</c:v>
                </c:pt>
                <c:pt idx="9">
                  <c:v>3</c:v>
                </c:pt>
                <c:pt idx="10">
                  <c:v>#N/A</c:v>
                </c:pt>
                <c:pt idx="11">
                  <c:v>#N/A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#N/A</c:v>
                </c:pt>
                <c:pt idx="17">
                  <c:v>4</c:v>
                </c:pt>
                <c:pt idx="18">
                  <c:v>#N/A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#N/A</c:v>
                </c:pt>
                <c:pt idx="25">
                  <c:v>5</c:v>
                </c:pt>
                <c:pt idx="26">
                  <c:v>6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Calendar!$M$4:$M$45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FF28-4E0C-A144-A9CF1F136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1">
                <a:lumMod val="65000"/>
                <a:lumOff val="35000"/>
              </a:schemeClr>
            </a:solidFill>
            <a:ln w="3175">
              <a:solidFill>
                <a:schemeClr val="tx1">
                  <a:lumMod val="85000"/>
                  <a:lumOff val="15000"/>
                </a:schemeClr>
              </a:solidFill>
            </a:ln>
          </c:spPr>
          <c:dPt>
            <c:idx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EA-4D2E-A06F-6D5BBC4383A1}"/>
              </c:ext>
            </c:extLst>
          </c:dPt>
          <c:dPt>
            <c:idx val="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EA-4D2E-A06F-6D5BBC4383A1}"/>
              </c:ext>
            </c:extLst>
          </c:dPt>
          <c:dPt>
            <c:idx val="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EEA-4D2E-A06F-6D5BBC4383A1}"/>
              </c:ext>
            </c:extLst>
          </c:dPt>
          <c:dPt>
            <c:idx val="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EEA-4D2E-A06F-6D5BBC4383A1}"/>
              </c:ext>
            </c:extLst>
          </c:dPt>
          <c:dPt>
            <c:idx val="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EEA-4D2E-A06F-6D5BBC4383A1}"/>
              </c:ext>
            </c:extLst>
          </c:dPt>
          <c:dPt>
            <c:idx val="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EEA-4D2E-A06F-6D5BBC4383A1}"/>
              </c:ext>
            </c:extLst>
          </c:dPt>
          <c:dPt>
            <c:idx val="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EEA-4D2E-A06F-6D5BBC4383A1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EEA-4D2E-A06F-6D5BBC4383A1}"/>
              </c:ext>
            </c:extLst>
          </c:dPt>
          <c:dPt>
            <c:idx val="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EEA-4D2E-A06F-6D5BBC4383A1}"/>
              </c:ext>
            </c:extLst>
          </c:dPt>
          <c:dPt>
            <c:idx val="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EEA-4D2E-A06F-6D5BBC4383A1}"/>
              </c:ext>
            </c:extLst>
          </c:dPt>
          <c:dPt>
            <c:idx val="1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EEA-4D2E-A06F-6D5BBC4383A1}"/>
              </c:ext>
            </c:extLst>
          </c:dPt>
          <c:dPt>
            <c:idx val="1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EEA-4D2E-A06F-6D5BBC4383A1}"/>
              </c:ext>
            </c:extLst>
          </c:dPt>
          <c:dPt>
            <c:idx val="1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EEA-4D2E-A06F-6D5BBC4383A1}"/>
              </c:ext>
            </c:extLst>
          </c:dPt>
          <c:dPt>
            <c:idx val="1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EEA-4D2E-A06F-6D5BBC4383A1}"/>
              </c:ext>
            </c:extLst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EEA-4D2E-A06F-6D5BBC4383A1}"/>
              </c:ext>
            </c:extLst>
          </c:dPt>
          <c:dPt>
            <c:idx val="1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EEA-4D2E-A06F-6D5BBC4383A1}"/>
              </c:ext>
            </c:extLst>
          </c:dPt>
          <c:dPt>
            <c:idx val="1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EEA-4D2E-A06F-6D5BBC4383A1}"/>
              </c:ext>
            </c:extLst>
          </c:dPt>
          <c:dPt>
            <c:idx val="1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EEA-4D2E-A06F-6D5BBC4383A1}"/>
              </c:ext>
            </c:extLst>
          </c:dPt>
          <c:dPt>
            <c:idx val="1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EEA-4D2E-A06F-6D5BBC4383A1}"/>
              </c:ext>
            </c:extLst>
          </c:dPt>
          <c:dPt>
            <c:idx val="1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EEA-4D2E-A06F-6D5BBC4383A1}"/>
              </c:ext>
            </c:extLst>
          </c:dPt>
          <c:dPt>
            <c:idx val="2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EEA-4D2E-A06F-6D5BBC4383A1}"/>
              </c:ext>
            </c:extLst>
          </c:dPt>
          <c:dPt>
            <c:idx val="2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EEA-4D2E-A06F-6D5BBC4383A1}"/>
              </c:ext>
            </c:extLst>
          </c:dPt>
          <c:dPt>
            <c:idx val="2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2EEA-4D2E-A06F-6D5BBC4383A1}"/>
              </c:ext>
            </c:extLst>
          </c:dPt>
          <c:dPt>
            <c:idx val="2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2EEA-4D2E-A06F-6D5BBC4383A1}"/>
              </c:ext>
            </c:extLst>
          </c:dPt>
          <c:dPt>
            <c:idx val="2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2EEA-4D2E-A06F-6D5BBC4383A1}"/>
              </c:ext>
            </c:extLst>
          </c:dPt>
          <c:dPt>
            <c:idx val="2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2EEA-4D2E-A06F-6D5BBC4383A1}"/>
              </c:ext>
            </c:extLst>
          </c:dPt>
          <c:dPt>
            <c:idx val="2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2EEA-4D2E-A06F-6D5BBC4383A1}"/>
              </c:ext>
            </c:extLst>
          </c:dPt>
          <c:dPt>
            <c:idx val="2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2EEA-4D2E-A06F-6D5BBC4383A1}"/>
              </c:ext>
            </c:extLst>
          </c:dPt>
          <c:dPt>
            <c:idx val="2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2EEA-4D2E-A06F-6D5BBC4383A1}"/>
              </c:ext>
            </c:extLst>
          </c:dPt>
          <c:dPt>
            <c:idx val="2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2EEA-4D2E-A06F-6D5BBC4383A1}"/>
              </c:ext>
            </c:extLst>
          </c:dPt>
          <c:dPt>
            <c:idx val="3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2EEA-4D2E-A06F-6D5BBC4383A1}"/>
              </c:ext>
            </c:extLst>
          </c:dPt>
          <c:dPt>
            <c:idx val="3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2EEA-4D2E-A06F-6D5BBC4383A1}"/>
              </c:ext>
            </c:extLst>
          </c:dPt>
          <c:dPt>
            <c:idx val="3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2EEA-4D2E-A06F-6D5BBC4383A1}"/>
              </c:ext>
            </c:extLst>
          </c:dPt>
          <c:dPt>
            <c:idx val="3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2EEA-4D2E-A06F-6D5BBC4383A1}"/>
              </c:ext>
            </c:extLst>
          </c:dPt>
          <c:dPt>
            <c:idx val="3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2EEA-4D2E-A06F-6D5BBC4383A1}"/>
              </c:ext>
            </c:extLst>
          </c:dPt>
          <c:dPt>
            <c:idx val="3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2EEA-4D2E-A06F-6D5BBC4383A1}"/>
              </c:ext>
            </c:extLst>
          </c:dPt>
          <c:dPt>
            <c:idx val="3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2EEA-4D2E-A06F-6D5BBC4383A1}"/>
              </c:ext>
            </c:extLst>
          </c:dPt>
          <c:dPt>
            <c:idx val="3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2EEA-4D2E-A06F-6D5BBC4383A1}"/>
              </c:ext>
            </c:extLst>
          </c:dPt>
          <c:dPt>
            <c:idx val="3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2EEA-4D2E-A06F-6D5BBC4383A1}"/>
              </c:ext>
            </c:extLst>
          </c:dPt>
          <c:dPt>
            <c:idx val="3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2EEA-4D2E-A06F-6D5BBC4383A1}"/>
              </c:ext>
            </c:extLst>
          </c:dPt>
          <c:dPt>
            <c:idx val="4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2EEA-4D2E-A06F-6D5BBC4383A1}"/>
              </c:ext>
            </c:extLst>
          </c:dPt>
          <c:dPt>
            <c:idx val="4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2EEA-4D2E-A06F-6D5BBC4383A1}"/>
              </c:ext>
            </c:extLst>
          </c:dPt>
          <c:dPt>
            <c:idx val="4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2EEA-4D2E-A06F-6D5BBC4383A1}"/>
              </c:ext>
            </c:extLst>
          </c:dPt>
          <c:dPt>
            <c:idx val="4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2EEA-4D2E-A06F-6D5BBC4383A1}"/>
              </c:ext>
            </c:extLst>
          </c:dPt>
          <c:dPt>
            <c:idx val="4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2EEA-4D2E-A06F-6D5BBC4383A1}"/>
              </c:ext>
            </c:extLst>
          </c:dPt>
          <c:dPt>
            <c:idx val="4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2EEA-4D2E-A06F-6D5BBC4383A1}"/>
              </c:ext>
            </c:extLst>
          </c:dPt>
          <c:dPt>
            <c:idx val="4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2EEA-4D2E-A06F-6D5BBC4383A1}"/>
              </c:ext>
            </c:extLst>
          </c:dPt>
          <c:dPt>
            <c:idx val="4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2EEA-4D2E-A06F-6D5BBC4383A1}"/>
              </c:ext>
            </c:extLst>
          </c:dPt>
          <c:dPt>
            <c:idx val="4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2EEA-4D2E-A06F-6D5BBC4383A1}"/>
              </c:ext>
            </c:extLst>
          </c:dPt>
          <c:dPt>
            <c:idx val="4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2EEA-4D2E-A06F-6D5BBC4383A1}"/>
              </c:ext>
            </c:extLst>
          </c:dPt>
          <c:dPt>
            <c:idx val="5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2EEA-4D2E-A06F-6D5BBC4383A1}"/>
              </c:ext>
            </c:extLst>
          </c:dPt>
          <c:dPt>
            <c:idx val="5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2EEA-4D2E-A06F-6D5BBC4383A1}"/>
              </c:ext>
            </c:extLst>
          </c:dPt>
          <c:dPt>
            <c:idx val="5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2EEA-4D2E-A06F-6D5BBC4383A1}"/>
              </c:ext>
            </c:extLst>
          </c:dPt>
          <c:dPt>
            <c:idx val="5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2EEA-4D2E-A06F-6D5BBC4383A1}"/>
              </c:ext>
            </c:extLst>
          </c:dPt>
          <c:dPt>
            <c:idx val="5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2EEA-4D2E-A06F-6D5BBC4383A1}"/>
              </c:ext>
            </c:extLst>
          </c:dPt>
          <c:dPt>
            <c:idx val="5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2EEA-4D2E-A06F-6D5BBC4383A1}"/>
              </c:ext>
            </c:extLst>
          </c:dPt>
          <c:dPt>
            <c:idx val="5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2EEA-4D2E-A06F-6D5BBC4383A1}"/>
              </c:ext>
            </c:extLst>
          </c:dPt>
          <c:dPt>
            <c:idx val="5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2EEA-4D2E-A06F-6D5BBC4383A1}"/>
              </c:ext>
            </c:extLst>
          </c:dPt>
          <c:dPt>
            <c:idx val="5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2EEA-4D2E-A06F-6D5BBC4383A1}"/>
              </c:ext>
            </c:extLst>
          </c:dPt>
          <c:dPt>
            <c:idx val="5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2EEA-4D2E-A06F-6D5BBC4383A1}"/>
              </c:ext>
            </c:extLst>
          </c:dPt>
          <c:dPt>
            <c:idx val="6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2EEA-4D2E-A06F-6D5BBC4383A1}"/>
              </c:ext>
            </c:extLst>
          </c:dPt>
          <c:dPt>
            <c:idx val="6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2EEA-4D2E-A06F-6D5BBC4383A1}"/>
              </c:ext>
            </c:extLst>
          </c:dPt>
          <c:dPt>
            <c:idx val="6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2EEA-4D2E-A06F-6D5BBC4383A1}"/>
              </c:ext>
            </c:extLst>
          </c:dPt>
          <c:dPt>
            <c:idx val="6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2EEA-4D2E-A06F-6D5BBC4383A1}"/>
              </c:ext>
            </c:extLst>
          </c:dPt>
          <c:dPt>
            <c:idx val="6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2EEA-4D2E-A06F-6D5BBC4383A1}"/>
              </c:ext>
            </c:extLst>
          </c:dPt>
          <c:dPt>
            <c:idx val="6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2EEA-4D2E-A06F-6D5BBC4383A1}"/>
              </c:ext>
            </c:extLst>
          </c:dPt>
          <c:dPt>
            <c:idx val="6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2EEA-4D2E-A06F-6D5BBC4383A1}"/>
              </c:ext>
            </c:extLst>
          </c:dPt>
          <c:dPt>
            <c:idx val="6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2EEA-4D2E-A06F-6D5BBC4383A1}"/>
              </c:ext>
            </c:extLst>
          </c:dPt>
          <c:dPt>
            <c:idx val="6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2EEA-4D2E-A06F-6D5BBC4383A1}"/>
              </c:ext>
            </c:extLst>
          </c:dPt>
          <c:dPt>
            <c:idx val="6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2EEA-4D2E-A06F-6D5BBC4383A1}"/>
              </c:ext>
            </c:extLst>
          </c:dPt>
          <c:dPt>
            <c:idx val="7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2EEA-4D2E-A06F-6D5BBC4383A1}"/>
              </c:ext>
            </c:extLst>
          </c:dPt>
          <c:dPt>
            <c:idx val="7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2EEA-4D2E-A06F-6D5BBC4383A1}"/>
              </c:ext>
            </c:extLst>
          </c:dPt>
          <c:dPt>
            <c:idx val="7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2EEA-4D2E-A06F-6D5BBC4383A1}"/>
              </c:ext>
            </c:extLst>
          </c:dPt>
          <c:dPt>
            <c:idx val="7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2EEA-4D2E-A06F-6D5BBC4383A1}"/>
              </c:ext>
            </c:extLst>
          </c:dPt>
          <c:dPt>
            <c:idx val="7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2EEA-4D2E-A06F-6D5BBC4383A1}"/>
              </c:ext>
            </c:extLst>
          </c:dPt>
          <c:dPt>
            <c:idx val="7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2EEA-4D2E-A06F-6D5BBC4383A1}"/>
              </c:ext>
            </c:extLst>
          </c:dPt>
          <c:dPt>
            <c:idx val="7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2EEA-4D2E-A06F-6D5BBC4383A1}"/>
              </c:ext>
            </c:extLst>
          </c:dPt>
          <c:dPt>
            <c:idx val="7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2EEA-4D2E-A06F-6D5BBC4383A1}"/>
              </c:ext>
            </c:extLst>
          </c:dPt>
          <c:dPt>
            <c:idx val="7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2EEA-4D2E-A06F-6D5BBC4383A1}"/>
              </c:ext>
            </c:extLst>
          </c:dPt>
          <c:dPt>
            <c:idx val="7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2EEA-4D2E-A06F-6D5BBC4383A1}"/>
              </c:ext>
            </c:extLst>
          </c:dPt>
          <c:dPt>
            <c:idx val="8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2EEA-4D2E-A06F-6D5BBC4383A1}"/>
              </c:ext>
            </c:extLst>
          </c:dPt>
          <c:dPt>
            <c:idx val="8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2EEA-4D2E-A06F-6D5BBC4383A1}"/>
              </c:ext>
            </c:extLst>
          </c:dPt>
          <c:dPt>
            <c:idx val="8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2EEA-4D2E-A06F-6D5BBC4383A1}"/>
              </c:ext>
            </c:extLst>
          </c:dPt>
          <c:dPt>
            <c:idx val="8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2EEA-4D2E-A06F-6D5BBC4383A1}"/>
              </c:ext>
            </c:extLst>
          </c:dPt>
          <c:dPt>
            <c:idx val="8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2EEA-4D2E-A06F-6D5BBC4383A1}"/>
              </c:ext>
            </c:extLst>
          </c:dPt>
          <c:dPt>
            <c:idx val="8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2EEA-4D2E-A06F-6D5BBC4383A1}"/>
              </c:ext>
            </c:extLst>
          </c:dPt>
          <c:dPt>
            <c:idx val="8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2EEA-4D2E-A06F-6D5BBC4383A1}"/>
              </c:ext>
            </c:extLst>
          </c:dPt>
          <c:dPt>
            <c:idx val="8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2EEA-4D2E-A06F-6D5BBC4383A1}"/>
              </c:ext>
            </c:extLst>
          </c:dPt>
          <c:dPt>
            <c:idx val="8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2EEA-4D2E-A06F-6D5BBC4383A1}"/>
              </c:ext>
            </c:extLst>
          </c:dPt>
          <c:dPt>
            <c:idx val="8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2EEA-4D2E-A06F-6D5BBC4383A1}"/>
              </c:ext>
            </c:extLst>
          </c:dPt>
          <c:dPt>
            <c:idx val="9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2EEA-4D2E-A06F-6D5BBC4383A1}"/>
              </c:ext>
            </c:extLst>
          </c:dPt>
          <c:dPt>
            <c:idx val="9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2EEA-4D2E-A06F-6D5BBC4383A1}"/>
              </c:ext>
            </c:extLst>
          </c:dPt>
          <c:dPt>
            <c:idx val="9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2EEA-4D2E-A06F-6D5BBC4383A1}"/>
              </c:ext>
            </c:extLst>
          </c:dPt>
          <c:dPt>
            <c:idx val="9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2EEA-4D2E-A06F-6D5BBC4383A1}"/>
              </c:ext>
            </c:extLst>
          </c:dPt>
          <c:dPt>
            <c:idx val="9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2EEA-4D2E-A06F-6D5BBC4383A1}"/>
              </c:ext>
            </c:extLst>
          </c:dPt>
          <c:dPt>
            <c:idx val="9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2EEA-4D2E-A06F-6D5BBC4383A1}"/>
              </c:ext>
            </c:extLst>
          </c:dPt>
          <c:dPt>
            <c:idx val="9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2EEA-4D2E-A06F-6D5BBC4383A1}"/>
              </c:ext>
            </c:extLst>
          </c:dPt>
          <c:dPt>
            <c:idx val="9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2EEA-4D2E-A06F-6D5BBC4383A1}"/>
              </c:ext>
            </c:extLst>
          </c:dPt>
          <c:dPt>
            <c:idx val="9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2EEA-4D2E-A06F-6D5BBC4383A1}"/>
              </c:ext>
            </c:extLst>
          </c:dPt>
          <c:dPt>
            <c:idx val="9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2EEA-4D2E-A06F-6D5BBC4383A1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2EEA-4D2E-A06F-6D5BBC4383A1}"/>
              </c:ext>
            </c:extLst>
          </c:dPt>
          <c:val>
            <c:numRef>
              <c:f>Gauge!$N$2:$N$102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2EEA-4D2E-A06F-6D5BBC4383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DBF35"/>
            </a:solidFill>
            <a:ln w="3175">
              <a:solidFill>
                <a:schemeClr val="tx1">
                  <a:lumMod val="85000"/>
                  <a:lumOff val="15000"/>
                </a:schemeClr>
              </a:solidFill>
            </a:ln>
          </c:spPr>
          <c:dPt>
            <c:idx val="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EA5-4509-A561-D27AD2A37038}"/>
              </c:ext>
            </c:extLst>
          </c:dPt>
          <c:dPt>
            <c:idx val="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EA5-4509-A561-D27AD2A37038}"/>
              </c:ext>
            </c:extLst>
          </c:dPt>
          <c:dPt>
            <c:idx val="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EA5-4509-A561-D27AD2A37038}"/>
              </c:ext>
            </c:extLst>
          </c:dPt>
          <c:dPt>
            <c:idx val="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EA5-4509-A561-D27AD2A37038}"/>
              </c:ext>
            </c:extLst>
          </c:dPt>
          <c:dPt>
            <c:idx val="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EA5-4509-A561-D27AD2A37038}"/>
              </c:ext>
            </c:extLst>
          </c:dPt>
          <c:dPt>
            <c:idx val="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EA5-4509-A561-D27AD2A37038}"/>
              </c:ext>
            </c:extLst>
          </c:dPt>
          <c:dPt>
            <c:idx val="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EA5-4509-A561-D27AD2A37038}"/>
              </c:ext>
            </c:extLst>
          </c:dPt>
          <c:dPt>
            <c:idx val="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EA5-4509-A561-D27AD2A37038}"/>
              </c:ext>
            </c:extLst>
          </c:dPt>
          <c:dPt>
            <c:idx val="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EA5-4509-A561-D27AD2A37038}"/>
              </c:ext>
            </c:extLst>
          </c:dPt>
          <c:dPt>
            <c:idx val="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EA5-4509-A561-D27AD2A37038}"/>
              </c:ext>
            </c:extLst>
          </c:dPt>
          <c:dPt>
            <c:idx val="1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EA5-4509-A561-D27AD2A37038}"/>
              </c:ext>
            </c:extLst>
          </c:dPt>
          <c:dPt>
            <c:idx val="1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EA5-4509-A561-D27AD2A37038}"/>
              </c:ext>
            </c:extLst>
          </c:dPt>
          <c:dPt>
            <c:idx val="1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EA5-4509-A561-D27AD2A37038}"/>
              </c:ext>
            </c:extLst>
          </c:dPt>
          <c:dPt>
            <c:idx val="1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EA5-4509-A561-D27AD2A37038}"/>
              </c:ext>
            </c:extLst>
          </c:dPt>
          <c:dPt>
            <c:idx val="1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EA5-4509-A561-D27AD2A37038}"/>
              </c:ext>
            </c:extLst>
          </c:dPt>
          <c:dPt>
            <c:idx val="1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EA5-4509-A561-D27AD2A37038}"/>
              </c:ext>
            </c:extLst>
          </c:dPt>
          <c:dPt>
            <c:idx val="1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EA5-4509-A561-D27AD2A37038}"/>
              </c:ext>
            </c:extLst>
          </c:dPt>
          <c:dPt>
            <c:idx val="1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EA5-4509-A561-D27AD2A37038}"/>
              </c:ext>
            </c:extLst>
          </c:dPt>
          <c:dPt>
            <c:idx val="1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EA5-4509-A561-D27AD2A37038}"/>
              </c:ext>
            </c:extLst>
          </c:dPt>
          <c:dPt>
            <c:idx val="1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EA5-4509-A561-D27AD2A37038}"/>
              </c:ext>
            </c:extLst>
          </c:dPt>
          <c:dPt>
            <c:idx val="2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EA5-4509-A561-D27AD2A37038}"/>
              </c:ext>
            </c:extLst>
          </c:dPt>
          <c:dPt>
            <c:idx val="2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EA5-4509-A561-D27AD2A37038}"/>
              </c:ext>
            </c:extLst>
          </c:dPt>
          <c:dPt>
            <c:idx val="2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EA5-4509-A561-D27AD2A37038}"/>
              </c:ext>
            </c:extLst>
          </c:dPt>
          <c:dPt>
            <c:idx val="2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EA5-4509-A561-D27AD2A37038}"/>
              </c:ext>
            </c:extLst>
          </c:dPt>
          <c:dPt>
            <c:idx val="2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EA5-4509-A561-D27AD2A37038}"/>
              </c:ext>
            </c:extLst>
          </c:dPt>
          <c:dPt>
            <c:idx val="2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EA5-4509-A561-D27AD2A37038}"/>
              </c:ext>
            </c:extLst>
          </c:dPt>
          <c:dPt>
            <c:idx val="2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5EA5-4509-A561-D27AD2A37038}"/>
              </c:ext>
            </c:extLst>
          </c:dPt>
          <c:dPt>
            <c:idx val="2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EA5-4509-A561-D27AD2A37038}"/>
              </c:ext>
            </c:extLst>
          </c:dPt>
          <c:dPt>
            <c:idx val="2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5EA5-4509-A561-D27AD2A37038}"/>
              </c:ext>
            </c:extLst>
          </c:dPt>
          <c:dPt>
            <c:idx val="2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EA5-4509-A561-D27AD2A37038}"/>
              </c:ext>
            </c:extLst>
          </c:dPt>
          <c:dPt>
            <c:idx val="3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EA5-4509-A561-D27AD2A37038}"/>
              </c:ext>
            </c:extLst>
          </c:dPt>
          <c:dPt>
            <c:idx val="3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EA5-4509-A561-D27AD2A37038}"/>
              </c:ext>
            </c:extLst>
          </c:dPt>
          <c:dPt>
            <c:idx val="3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EA5-4509-A561-D27AD2A37038}"/>
              </c:ext>
            </c:extLst>
          </c:dPt>
          <c:dPt>
            <c:idx val="3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EA5-4509-A561-D27AD2A37038}"/>
              </c:ext>
            </c:extLst>
          </c:dPt>
          <c:dPt>
            <c:idx val="3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EA5-4509-A561-D27AD2A37038}"/>
              </c:ext>
            </c:extLst>
          </c:dPt>
          <c:dPt>
            <c:idx val="3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EA5-4509-A561-D27AD2A37038}"/>
              </c:ext>
            </c:extLst>
          </c:dPt>
          <c:dPt>
            <c:idx val="3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EA5-4509-A561-D27AD2A37038}"/>
              </c:ext>
            </c:extLst>
          </c:dPt>
          <c:dPt>
            <c:idx val="3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EA5-4509-A561-D27AD2A37038}"/>
              </c:ext>
            </c:extLst>
          </c:dPt>
          <c:dPt>
            <c:idx val="3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5EA5-4509-A561-D27AD2A37038}"/>
              </c:ext>
            </c:extLst>
          </c:dPt>
          <c:dPt>
            <c:idx val="3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EA5-4509-A561-D27AD2A37038}"/>
              </c:ext>
            </c:extLst>
          </c:dPt>
          <c:dPt>
            <c:idx val="4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5EA5-4509-A561-D27AD2A37038}"/>
              </c:ext>
            </c:extLst>
          </c:dPt>
          <c:dPt>
            <c:idx val="4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EA5-4509-A561-D27AD2A37038}"/>
              </c:ext>
            </c:extLst>
          </c:dPt>
          <c:dPt>
            <c:idx val="4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EA5-4509-A561-D27AD2A37038}"/>
              </c:ext>
            </c:extLst>
          </c:dPt>
          <c:dPt>
            <c:idx val="4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EA5-4509-A561-D27AD2A37038}"/>
              </c:ext>
            </c:extLst>
          </c:dPt>
          <c:dPt>
            <c:idx val="4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EA5-4509-A561-D27AD2A37038}"/>
              </c:ext>
            </c:extLst>
          </c:dPt>
          <c:dPt>
            <c:idx val="4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EA5-4509-A561-D27AD2A37038}"/>
              </c:ext>
            </c:extLst>
          </c:dPt>
          <c:dPt>
            <c:idx val="4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EA5-4509-A561-D27AD2A37038}"/>
              </c:ext>
            </c:extLst>
          </c:dPt>
          <c:dPt>
            <c:idx val="4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EA5-4509-A561-D27AD2A37038}"/>
              </c:ext>
            </c:extLst>
          </c:dPt>
          <c:dPt>
            <c:idx val="4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EA5-4509-A561-D27AD2A37038}"/>
              </c:ext>
            </c:extLst>
          </c:dPt>
          <c:dPt>
            <c:idx val="4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EA5-4509-A561-D27AD2A37038}"/>
              </c:ext>
            </c:extLst>
          </c:dPt>
          <c:dPt>
            <c:idx val="5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5EA5-4509-A561-D27AD2A37038}"/>
              </c:ext>
            </c:extLst>
          </c:dPt>
          <c:dPt>
            <c:idx val="5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EA5-4509-A561-D27AD2A37038}"/>
              </c:ext>
            </c:extLst>
          </c:dPt>
          <c:dPt>
            <c:idx val="5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5EA5-4509-A561-D27AD2A37038}"/>
              </c:ext>
            </c:extLst>
          </c:dPt>
          <c:dPt>
            <c:idx val="5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EA5-4509-A561-D27AD2A37038}"/>
              </c:ext>
            </c:extLst>
          </c:dPt>
          <c:dPt>
            <c:idx val="5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EA5-4509-A561-D27AD2A37038}"/>
              </c:ext>
            </c:extLst>
          </c:dPt>
          <c:dPt>
            <c:idx val="5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EA5-4509-A561-D27AD2A37038}"/>
              </c:ext>
            </c:extLst>
          </c:dPt>
          <c:dPt>
            <c:idx val="5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EA5-4509-A561-D27AD2A37038}"/>
              </c:ext>
            </c:extLst>
          </c:dPt>
          <c:dPt>
            <c:idx val="5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EA5-4509-A561-D27AD2A37038}"/>
              </c:ext>
            </c:extLst>
          </c:dPt>
          <c:dPt>
            <c:idx val="5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EA5-4509-A561-D27AD2A37038}"/>
              </c:ext>
            </c:extLst>
          </c:dPt>
          <c:dPt>
            <c:idx val="5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EA5-4509-A561-D27AD2A37038}"/>
              </c:ext>
            </c:extLst>
          </c:dPt>
          <c:dPt>
            <c:idx val="6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EA5-4509-A561-D27AD2A37038}"/>
              </c:ext>
            </c:extLst>
          </c:dPt>
          <c:dPt>
            <c:idx val="6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EA5-4509-A561-D27AD2A37038}"/>
              </c:ext>
            </c:extLst>
          </c:dPt>
          <c:dPt>
            <c:idx val="6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EA5-4509-A561-D27AD2A37038}"/>
              </c:ext>
            </c:extLst>
          </c:dPt>
          <c:dPt>
            <c:idx val="6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EA5-4509-A561-D27AD2A37038}"/>
              </c:ext>
            </c:extLst>
          </c:dPt>
          <c:dPt>
            <c:idx val="6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EA5-4509-A561-D27AD2A37038}"/>
              </c:ext>
            </c:extLst>
          </c:dPt>
          <c:dPt>
            <c:idx val="6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EA5-4509-A561-D27AD2A37038}"/>
              </c:ext>
            </c:extLst>
          </c:dPt>
          <c:dPt>
            <c:idx val="6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EA5-4509-A561-D27AD2A37038}"/>
              </c:ext>
            </c:extLst>
          </c:dPt>
          <c:dPt>
            <c:idx val="6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EA5-4509-A561-D27AD2A37038}"/>
              </c:ext>
            </c:extLst>
          </c:dPt>
          <c:dPt>
            <c:idx val="6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EA5-4509-A561-D27AD2A37038}"/>
              </c:ext>
            </c:extLst>
          </c:dPt>
          <c:dPt>
            <c:idx val="6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EA5-4509-A561-D27AD2A37038}"/>
              </c:ext>
            </c:extLst>
          </c:dPt>
          <c:dPt>
            <c:idx val="7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5EA5-4509-A561-D27AD2A37038}"/>
              </c:ext>
            </c:extLst>
          </c:dPt>
          <c:dPt>
            <c:idx val="7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EA5-4509-A561-D27AD2A37038}"/>
              </c:ext>
            </c:extLst>
          </c:dPt>
          <c:dPt>
            <c:idx val="7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5EA5-4509-A561-D27AD2A37038}"/>
              </c:ext>
            </c:extLst>
          </c:dPt>
          <c:dPt>
            <c:idx val="7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EA5-4509-A561-D27AD2A37038}"/>
              </c:ext>
            </c:extLst>
          </c:dPt>
          <c:dPt>
            <c:idx val="7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EA5-4509-A561-D27AD2A37038}"/>
              </c:ext>
            </c:extLst>
          </c:dPt>
          <c:dPt>
            <c:idx val="7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EA5-4509-A561-D27AD2A37038}"/>
              </c:ext>
            </c:extLst>
          </c:dPt>
          <c:dPt>
            <c:idx val="7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EA5-4509-A561-D27AD2A37038}"/>
              </c:ext>
            </c:extLst>
          </c:dPt>
          <c:dPt>
            <c:idx val="7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EA5-4509-A561-D27AD2A37038}"/>
              </c:ext>
            </c:extLst>
          </c:dPt>
          <c:dPt>
            <c:idx val="7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EA5-4509-A561-D27AD2A37038}"/>
              </c:ext>
            </c:extLst>
          </c:dPt>
          <c:dPt>
            <c:idx val="7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EA5-4509-A561-D27AD2A37038}"/>
              </c:ext>
            </c:extLst>
          </c:dPt>
          <c:dPt>
            <c:idx val="8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EA5-4509-A561-D27AD2A37038}"/>
              </c:ext>
            </c:extLst>
          </c:dPt>
          <c:dPt>
            <c:idx val="8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EA5-4509-A561-D27AD2A37038}"/>
              </c:ext>
            </c:extLst>
          </c:dPt>
          <c:dPt>
            <c:idx val="8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EA5-4509-A561-D27AD2A37038}"/>
              </c:ext>
            </c:extLst>
          </c:dPt>
          <c:dPt>
            <c:idx val="8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EA5-4509-A561-D27AD2A37038}"/>
              </c:ext>
            </c:extLst>
          </c:dPt>
          <c:dPt>
            <c:idx val="8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EA5-4509-A561-D27AD2A37038}"/>
              </c:ext>
            </c:extLst>
          </c:dPt>
          <c:dPt>
            <c:idx val="8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EA5-4509-A561-D27AD2A37038}"/>
              </c:ext>
            </c:extLst>
          </c:dPt>
          <c:dPt>
            <c:idx val="8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EA5-4509-A561-D27AD2A37038}"/>
              </c:ext>
            </c:extLst>
          </c:dPt>
          <c:dPt>
            <c:idx val="8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EA5-4509-A561-D27AD2A37038}"/>
              </c:ext>
            </c:extLst>
          </c:dPt>
          <c:dPt>
            <c:idx val="8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EA5-4509-A561-D27AD2A37038}"/>
              </c:ext>
            </c:extLst>
          </c:dPt>
          <c:dPt>
            <c:idx val="8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EA5-4509-A561-D27AD2A37038}"/>
              </c:ext>
            </c:extLst>
          </c:dPt>
          <c:dPt>
            <c:idx val="9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5EA5-4509-A561-D27AD2A37038}"/>
              </c:ext>
            </c:extLst>
          </c:dPt>
          <c:dPt>
            <c:idx val="9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EA5-4509-A561-D27AD2A37038}"/>
              </c:ext>
            </c:extLst>
          </c:dPt>
          <c:dPt>
            <c:idx val="9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5EA5-4509-A561-D27AD2A37038}"/>
              </c:ext>
            </c:extLst>
          </c:dPt>
          <c:dPt>
            <c:idx val="9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EA5-4509-A561-D27AD2A37038}"/>
              </c:ext>
            </c:extLst>
          </c:dPt>
          <c:dPt>
            <c:idx val="9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EA5-4509-A561-D27AD2A37038}"/>
              </c:ext>
            </c:extLst>
          </c:dPt>
          <c:dPt>
            <c:idx val="9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EA5-4509-A561-D27AD2A37038}"/>
              </c:ext>
            </c:extLst>
          </c:dPt>
          <c:dPt>
            <c:idx val="9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EA5-4509-A561-D27AD2A37038}"/>
              </c:ext>
            </c:extLst>
          </c:dPt>
          <c:dPt>
            <c:idx val="9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EA5-4509-A561-D27AD2A37038}"/>
              </c:ext>
            </c:extLst>
          </c:dPt>
          <c:dPt>
            <c:idx val="9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EA5-4509-A561-D27AD2A37038}"/>
              </c:ext>
            </c:extLst>
          </c:dPt>
          <c:dPt>
            <c:idx val="9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EA5-4509-A561-D27AD2A37038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5EA5-4509-A561-D27AD2A37038}"/>
              </c:ext>
            </c:extLst>
          </c:dPt>
          <c:val>
            <c:numRef>
              <c:f>Gauge!$O$2:$O$102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5EA5-4509-A561-D27AD2A37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dPt>
            <c:idx val="0"/>
            <c:bubble3D val="0"/>
            <c:spPr>
              <a:pattFill prst="dkUpDiag">
                <a:fgClr>
                  <a:srgbClr val="00B0F0"/>
                </a:fgClr>
                <a:bgClr>
                  <a:srgbClr val="009ED6"/>
                </a:bgClr>
              </a:patt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87-4E87-8985-1BEE48F9DD3C}"/>
              </c:ext>
            </c:extLst>
          </c:dPt>
          <c:dPt>
            <c:idx val="1"/>
            <c:bubble3D val="0"/>
            <c:spPr>
              <a:pattFill prst="dkUp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tx1">
                    <a:lumMod val="65000"/>
                    <a:lumOff val="35000"/>
                  </a:schemeClr>
                </a:bgClr>
              </a:patt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87-4E87-8985-1BEE48F9DD3C}"/>
              </c:ext>
            </c:extLst>
          </c:dPt>
          <c:dLbls>
            <c:delete val="1"/>
          </c:dLbls>
          <c:cat>
            <c:strRef>
              <c:f>Donut!$K$2:$K$3</c:f>
              <c:strCache>
                <c:ptCount val="2"/>
                <c:pt idx="0">
                  <c:v>Complete</c:v>
                </c:pt>
                <c:pt idx="1">
                  <c:v>Remainder</c:v>
                </c:pt>
              </c:strCache>
            </c:strRef>
          </c:cat>
          <c:val>
            <c:numRef>
              <c:f>Donut!$L$2:$L$3</c:f>
              <c:numCache>
                <c:formatCode>0%</c:formatCode>
                <c:ptCount val="2"/>
                <c:pt idx="0">
                  <c:v>0.85</c:v>
                </c:pt>
                <c:pt idx="1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87-4E87-8985-1BEE48F9DD3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534370946822308E-2"/>
          <c:y val="0.13333320607663462"/>
          <c:w val="0.94293125810635536"/>
          <c:h val="0.7333335878467306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'Progress Bar'!$L$2</c:f>
              <c:strCache>
                <c:ptCount val="1"/>
                <c:pt idx="0">
                  <c:v>Complete</c:v>
                </c:pt>
              </c:strCache>
            </c:strRef>
          </c:tx>
          <c:spPr>
            <a:pattFill prst="dkUpDiag">
              <a:fgClr>
                <a:srgbClr val="66CF51"/>
              </a:fgClr>
              <a:bgClr>
                <a:srgbClr val="4DBF35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Bar'!$L$3</c:f>
              <c:numCache>
                <c:formatCode>0%</c:formatCode>
                <c:ptCount val="1"/>
                <c:pt idx="0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6D-440C-B105-A6DAB45062A2}"/>
            </c:ext>
          </c:extLst>
        </c:ser>
        <c:ser>
          <c:idx val="1"/>
          <c:order val="1"/>
          <c:tx>
            <c:strRef>
              <c:f>'Progress Bar'!$M$2</c:f>
              <c:strCache>
                <c:ptCount val="1"/>
                <c:pt idx="0">
                  <c:v>Remainder</c:v>
                </c:pt>
              </c:strCache>
            </c:strRef>
          </c:tx>
          <c:spPr>
            <a:pattFill prst="dkUpDiag">
              <a:fgClr>
                <a:schemeClr val="tx1">
                  <a:lumMod val="50000"/>
                  <a:lumOff val="50000"/>
                </a:schemeClr>
              </a:fgClr>
              <a:bgClr>
                <a:schemeClr val="tx1">
                  <a:lumMod val="65000"/>
                  <a:lumOff val="35000"/>
                </a:schemeClr>
              </a:bgClr>
            </a:patt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Bar'!$M$3</c:f>
              <c:numCache>
                <c:formatCode>0%</c:formatCode>
                <c:ptCount val="1"/>
                <c:pt idx="0">
                  <c:v>0.45999999999999996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6D-440C-B105-A6DAB45062A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996309183"/>
        <c:axId val="996270495"/>
      </c:barChart>
      <c:catAx>
        <c:axId val="9963091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96270495"/>
        <c:crosses val="autoZero"/>
        <c:auto val="1"/>
        <c:lblAlgn val="ctr"/>
        <c:lblOffset val="100"/>
        <c:noMultiLvlLbl val="0"/>
      </c:catAx>
      <c:valAx>
        <c:axId val="996270495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99630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62176342831539E-2"/>
          <c:y val="0.34326072877253977"/>
          <c:w val="0.97569994919534053"/>
          <c:h val="0.60784947336128436"/>
        </c:manualLayout>
      </c:layout>
      <c:lineChart>
        <c:grouping val="standard"/>
        <c:varyColors val="0"/>
        <c:ser>
          <c:idx val="0"/>
          <c:order val="0"/>
          <c:tx>
            <c:strRef>
              <c:f>Dot!$J$2</c:f>
              <c:strCache>
                <c:ptCount val="1"/>
                <c:pt idx="0">
                  <c:v>Grey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Dot!$J$3:$J$22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B4-4FE3-99FD-424B3C4EE5B5}"/>
            </c:ext>
          </c:extLst>
        </c:ser>
        <c:ser>
          <c:idx val="1"/>
          <c:order val="1"/>
          <c:tx>
            <c:strRef>
              <c:f>Dot!$K$2</c:f>
              <c:strCache>
                <c:ptCount val="1"/>
                <c:pt idx="0">
                  <c:v>Color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3399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9E7250E-D0C2-4140-8672-64A8885956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5B4-4FE3-99FD-424B3C4EE5B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4B88CCF-F127-46D7-A99D-9CC2614C83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5B4-4FE3-99FD-424B3C4EE5B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25026A3E-BD6D-41BE-BA71-A8C8C92FBC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5B4-4FE3-99FD-424B3C4EE5B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2804082-8D45-4DE3-941C-6B9DC08E69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5B4-4FE3-99FD-424B3C4EE5B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AF49CE41-9D1C-41A1-BC3A-0676E1A13C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35B4-4FE3-99FD-424B3C4EE5B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743F660-76F2-44F7-8081-1A3A881E31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5B4-4FE3-99FD-424B3C4EE5B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F7A99BE-16D3-4F71-917F-CAD547D912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5B4-4FE3-99FD-424B3C4EE5B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3593AB1-B0E4-4D29-8D52-C01898184D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35B4-4FE3-99FD-424B3C4EE5B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46270FA-764B-4A35-BFC6-D9611600CE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35B4-4FE3-99FD-424B3C4EE5B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35B4-4FE3-99FD-424B3C4EE5B5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35B4-4FE3-99FD-424B3C4EE5B5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35B4-4FE3-99FD-424B3C4EE5B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35B4-4FE3-99FD-424B3C4EE5B5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35B4-4FE3-99FD-424B3C4EE5B5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35B4-4FE3-99FD-424B3C4EE5B5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35B4-4FE3-99FD-424B3C4EE5B5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35B4-4FE3-99FD-424B3C4EE5B5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35B4-4FE3-99FD-424B3C4EE5B5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35B4-4FE3-99FD-424B3C4EE5B5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35B4-4FE3-99FD-424B3C4EE5B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Dot!$K$3:$K$22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Dot!$L$3:$L$22</c15:f>
                <c15:dlblRangeCache>
                  <c:ptCount val="20"/>
                  <c:pt idx="8">
                    <c:v>45%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35B4-4FE3-99FD-424B3C4EE5B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2351199"/>
        <c:axId val="2092344959"/>
      </c:lineChart>
      <c:catAx>
        <c:axId val="2092351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2344959"/>
        <c:crosses val="autoZero"/>
        <c:auto val="1"/>
        <c:lblAlgn val="ctr"/>
        <c:lblOffset val="100"/>
        <c:noMultiLvlLbl val="0"/>
      </c:catAx>
      <c:valAx>
        <c:axId val="2092344959"/>
        <c:scaling>
          <c:orientation val="minMax"/>
          <c:max val="2"/>
        </c:scaling>
        <c:delete val="1"/>
        <c:axPos val="l"/>
        <c:numFmt formatCode="General" sourceLinked="1"/>
        <c:majorTickMark val="none"/>
        <c:minorTickMark val="none"/>
        <c:tickLblPos val="nextTo"/>
        <c:crossAx val="2092351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21610252902777E-2"/>
          <c:y val="0.18820599805117472"/>
          <c:w val="0.91169296145674095"/>
          <c:h val="0.680604412553821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Scorecard!$H$3</c:f>
              <c:strCache>
                <c:ptCount val="1"/>
                <c:pt idx="0">
                  <c:v>Grey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Scorecard!$I$3:$M$3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2D-4152-8A61-31096463407E}"/>
            </c:ext>
          </c:extLst>
        </c:ser>
        <c:ser>
          <c:idx val="1"/>
          <c:order val="1"/>
          <c:tx>
            <c:strRef>
              <c:f>Scorecard!$H$4</c:f>
              <c:strCache>
                <c:ptCount val="1"/>
                <c:pt idx="0">
                  <c:v>Green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Scorecard!$I$4:$M$4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2D-4152-8A61-31096463407E}"/>
            </c:ext>
          </c:extLst>
        </c:ser>
        <c:ser>
          <c:idx val="2"/>
          <c:order val="2"/>
          <c:tx>
            <c:strRef>
              <c:f>Scorecard!$H$5</c:f>
              <c:strCache>
                <c:ptCount val="1"/>
                <c:pt idx="0">
                  <c:v>Red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Scorecard!$I$5:$M$5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2D-4152-8A61-310964634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dateAx>
        <c:axId val="20981060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24814463"/>
        <c:crosses val="autoZero"/>
        <c:auto val="0"/>
        <c:lblOffset val="100"/>
        <c:baseTimeUnit val="days"/>
      </c:date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solidFill>
          <a:schemeClr val="tx1">
            <a:lumMod val="85000"/>
            <a:lumOff val="15000"/>
          </a:schemeClr>
        </a:solidFill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97594050743651E-2"/>
          <c:y val="0.10935375536650475"/>
          <c:w val="0.93944685039370079"/>
          <c:h val="0.7850697651083407"/>
        </c:manualLayout>
      </c:layout>
      <c:lineChart>
        <c:grouping val="standard"/>
        <c:varyColors val="0"/>
        <c:ser>
          <c:idx val="0"/>
          <c:order val="0"/>
          <c:tx>
            <c:strRef>
              <c:f>Steps!$J$3</c:f>
              <c:strCache>
                <c:ptCount val="1"/>
                <c:pt idx="0">
                  <c:v>Grey</c:v>
                </c:pt>
              </c:strCache>
            </c:strRef>
          </c:tx>
          <c:spPr>
            <a:ln w="1270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D5BC508-64B6-417C-A25B-2AF2CBEBED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9350-4246-B2D7-ADB43AEF60D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A52FB9A-3B56-403A-8D2D-F4CB14C9BB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9350-4246-B2D7-ADB43AEF60D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34AF735-10F5-4E12-A097-852BDBA7CA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350-4246-B2D7-ADB43AEF60D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23FFA63-E21A-4FA7-A7D8-8F320AA03E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350-4246-B2D7-ADB43AEF60D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A9DF581-9FAC-4412-BCE0-DD9B8AF39C9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350-4246-B2D7-ADB43AEF60D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Steps!$K$3:$O$3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Steps!$K$2:$O$2</c15:f>
                <c15:dlblRangeCach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9350-4246-B2D7-ADB43AEF60DE}"/>
            </c:ext>
          </c:extLst>
        </c:ser>
        <c:ser>
          <c:idx val="1"/>
          <c:order val="1"/>
          <c:tx>
            <c:strRef>
              <c:f>Steps!$J$4</c:f>
              <c:strCache>
                <c:ptCount val="1"/>
                <c:pt idx="0">
                  <c:v>Complete</c:v>
                </c:pt>
              </c:strCache>
            </c:strRef>
          </c:tx>
          <c:spPr>
            <a:ln w="127000" cap="rnd">
              <a:solidFill>
                <a:srgbClr val="4DBF35"/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rgbClr val="4DBF35"/>
              </a:solidFill>
              <a:ln w="9525">
                <a:noFill/>
              </a:ln>
              <a:effectLst/>
            </c:spPr>
          </c:marker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Steps!$K$4:$O$4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350-4246-B2D7-ADB43AEF60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216191"/>
        <c:axId val="1273220031"/>
      </c:lineChart>
      <c:catAx>
        <c:axId val="12732161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73220031"/>
        <c:crosses val="autoZero"/>
        <c:auto val="1"/>
        <c:lblAlgn val="ctr"/>
        <c:lblOffset val="100"/>
        <c:noMultiLvlLbl val="0"/>
      </c:catAx>
      <c:valAx>
        <c:axId val="1273220031"/>
        <c:scaling>
          <c:orientation val="minMax"/>
          <c:max val="2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27321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890589003885432E-2"/>
          <c:y val="0.12071903407623043"/>
          <c:w val="0.74907619325494934"/>
          <c:h val="0.82635650435524843"/>
        </c:manualLayout>
      </c:layout>
      <c:scatterChart>
        <c:scatterStyle val="lineMarker"/>
        <c:varyColors val="0"/>
        <c:ser>
          <c:idx val="0"/>
          <c:order val="0"/>
          <c:tx>
            <c:strRef>
              <c:f>Waffle!$H$2</c:f>
              <c:strCache>
                <c:ptCount val="1"/>
                <c:pt idx="0">
                  <c:v>Grey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marker>
          <c:xVal>
            <c:numRef>
              <c:f>Waffle!$H$4:$H$103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4</c:v>
                </c:pt>
                <c:pt idx="74">
                  <c:v>5</c:v>
                </c:pt>
                <c:pt idx="75">
                  <c:v>6</c:v>
                </c:pt>
                <c:pt idx="76">
                  <c:v>7</c:v>
                </c:pt>
                <c:pt idx="77">
                  <c:v>8</c:v>
                </c:pt>
                <c:pt idx="78">
                  <c:v>9</c:v>
                </c:pt>
                <c:pt idx="79">
                  <c:v>10</c:v>
                </c:pt>
                <c:pt idx="80">
                  <c:v>1</c:v>
                </c:pt>
                <c:pt idx="81">
                  <c:v>2</c:v>
                </c:pt>
                <c:pt idx="82">
                  <c:v>3</c:v>
                </c:pt>
                <c:pt idx="83">
                  <c:v>4</c:v>
                </c:pt>
                <c:pt idx="84">
                  <c:v>5</c:v>
                </c:pt>
                <c:pt idx="85">
                  <c:v>6</c:v>
                </c:pt>
                <c:pt idx="86">
                  <c:v>7</c:v>
                </c:pt>
                <c:pt idx="87">
                  <c:v>8</c:v>
                </c:pt>
                <c:pt idx="88">
                  <c:v>9</c:v>
                </c:pt>
                <c:pt idx="89">
                  <c:v>10</c:v>
                </c:pt>
                <c:pt idx="90">
                  <c:v>1</c:v>
                </c:pt>
                <c:pt idx="91">
                  <c:v>2</c:v>
                </c:pt>
                <c:pt idx="92">
                  <c:v>3</c:v>
                </c:pt>
                <c:pt idx="93">
                  <c:v>4</c:v>
                </c:pt>
                <c:pt idx="94">
                  <c:v>5</c:v>
                </c:pt>
                <c:pt idx="95">
                  <c:v>6</c:v>
                </c:pt>
                <c:pt idx="96">
                  <c:v>7</c:v>
                </c:pt>
                <c:pt idx="97">
                  <c:v>8</c:v>
                </c:pt>
                <c:pt idx="98">
                  <c:v>9</c:v>
                </c:pt>
                <c:pt idx="99">
                  <c:v>10</c:v>
                </c:pt>
              </c:numCache>
            </c:numRef>
          </c:xVal>
          <c:yVal>
            <c:numRef>
              <c:f>Waffle!$I$4:$I$103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7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258-48CF-80ED-158851920508}"/>
            </c:ext>
          </c:extLst>
        </c:ser>
        <c:ser>
          <c:idx val="1"/>
          <c:order val="1"/>
          <c:tx>
            <c:strRef>
              <c:f>Waffle!$J$2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rgbClr val="FF3399"/>
              </a:solidFill>
              <a:ln w="952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marker>
          <c:xVal>
            <c:numRef>
              <c:f>Waffle!$J$4:$J$103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Waffle!$K$4:$K$103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258-48CF-80ED-158851920508}"/>
            </c:ext>
          </c:extLst>
        </c:ser>
        <c:ser>
          <c:idx val="2"/>
          <c:order val="2"/>
          <c:tx>
            <c:strRef>
              <c:f>Waffle!$L$2</c:f>
              <c:strCache>
                <c:ptCount val="1"/>
                <c:pt idx="0">
                  <c:v>Marker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A258-48CF-80ED-158851920508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258-48CF-80ED-15885192050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258-48CF-80ED-15885192050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258-48CF-80ED-15885192050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258-48CF-80ED-15885192050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258-48CF-80ED-15885192050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258-48CF-80ED-15885192050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258-48CF-80ED-15885192050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258-48CF-80ED-15885192050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258-48CF-80ED-15885192050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258-48CF-80ED-15885192050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258-48CF-80ED-15885192050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258-48CF-80ED-158851920508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258-48CF-80ED-158851920508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258-48CF-80ED-158851920508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258-48CF-80ED-158851920508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258-48CF-80ED-158851920508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258-48CF-80ED-158851920508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258-48CF-80ED-158851920508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258-48CF-80ED-158851920508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258-48CF-80ED-158851920508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258-48CF-80ED-158851920508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A258-48CF-80ED-158851920508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258-48CF-80ED-158851920508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258-48CF-80ED-158851920508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258-48CF-80ED-158851920508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258-48CF-80ED-158851920508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258-48CF-80ED-158851920508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258-48CF-80ED-158851920508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258-48CF-80ED-158851920508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258-48CF-80ED-158851920508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258-48CF-80ED-158851920508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258-48CF-80ED-158851920508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258-48CF-80ED-158851920508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258-48CF-80ED-158851920508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258-48CF-80ED-158851920508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258-48CF-80ED-158851920508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258-48CF-80ED-158851920508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258-48CF-80ED-158851920508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258-48CF-80ED-158851920508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258-48CF-80ED-158851920508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258-48CF-80ED-158851920508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258-48CF-80ED-158851920508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258-48CF-80ED-158851920508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258-48CF-80ED-158851920508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258-48CF-80ED-158851920508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258-48CF-80ED-158851920508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258-48CF-80ED-158851920508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258-48CF-80ED-158851920508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258-48CF-80ED-158851920508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258-48CF-80ED-158851920508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258-48CF-80ED-158851920508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258-48CF-80ED-158851920508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258-48CF-80ED-158851920508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258-48CF-80ED-158851920508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258-48CF-80ED-158851920508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258-48CF-80ED-158851920508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258-48CF-80ED-158851920508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258-48CF-80ED-158851920508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A258-48CF-80ED-158851920508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A258-48CF-80ED-158851920508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A258-48CF-80ED-158851920508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A258-48CF-80ED-158851920508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A258-48CF-80ED-158851920508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A258-48CF-80ED-158851920508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A258-48CF-80ED-158851920508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A258-48CF-80ED-158851920508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A258-48CF-80ED-158851920508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A258-48CF-80ED-158851920508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A258-48CF-80ED-158851920508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5F229C12-75CF-4A5D-A0F3-72E4EA7E24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A258-48CF-80ED-158851920508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A258-48CF-80ED-158851920508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A258-48CF-80ED-158851920508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A258-48CF-80ED-158851920508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A258-48CF-80ED-158851920508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A258-48CF-80ED-158851920508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A258-48CF-80ED-158851920508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A258-48CF-80ED-158851920508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A258-48CF-80ED-158851920508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A258-48CF-80ED-158851920508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A258-48CF-80ED-158851920508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A258-48CF-80ED-158851920508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A258-48CF-80ED-158851920508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A258-48CF-80ED-158851920508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A258-48CF-80ED-158851920508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A258-48CF-80ED-158851920508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A258-48CF-80ED-158851920508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A258-48CF-80ED-158851920508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A258-48CF-80ED-158851920508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A258-48CF-80ED-158851920508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A258-48CF-80ED-158851920508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A258-48CF-80ED-158851920508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A258-48CF-80ED-158851920508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A258-48CF-80ED-158851920508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A258-48CF-80ED-158851920508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A258-48CF-80ED-158851920508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A258-48CF-80ED-158851920508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A258-48CF-80ED-158851920508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A258-48CF-80ED-158851920508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A258-48CF-80ED-158851920508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A258-48CF-80ED-1588519205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Waffle!$L$4:$L$103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10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Waffle!$M$4:$M$103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7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Waffle!$N$4:$N$103</c15:f>
                <c15:dlblRangeCache>
                  <c:ptCount val="100"/>
                  <c:pt idx="0">
                    <c:v>#N/A</c:v>
                  </c:pt>
                  <c:pt idx="1">
                    <c:v>#N/A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#N/A</c:v>
                  </c:pt>
                  <c:pt idx="9">
                    <c:v>#N/A</c:v>
                  </c:pt>
                  <c:pt idx="10">
                    <c:v>#N/A</c:v>
                  </c:pt>
                  <c:pt idx="11">
                    <c:v>#N/A</c:v>
                  </c:pt>
                  <c:pt idx="12">
                    <c:v>#N/A</c:v>
                  </c:pt>
                  <c:pt idx="13">
                    <c:v>#N/A</c:v>
                  </c:pt>
                  <c:pt idx="14">
                    <c:v>#N/A</c:v>
                  </c:pt>
                  <c:pt idx="15">
                    <c:v>#N/A</c:v>
                  </c:pt>
                  <c:pt idx="16">
                    <c:v>#N/A</c:v>
                  </c:pt>
                  <c:pt idx="17">
                    <c:v>#N/A</c:v>
                  </c:pt>
                  <c:pt idx="18">
                    <c:v>#N/A</c:v>
                  </c:pt>
                  <c:pt idx="19">
                    <c:v>#N/A</c:v>
                  </c:pt>
                  <c:pt idx="20">
                    <c:v>#N/A</c:v>
                  </c:pt>
                  <c:pt idx="21">
                    <c:v>#N/A</c:v>
                  </c:pt>
                  <c:pt idx="22">
                    <c:v>#N/A</c:v>
                  </c:pt>
                  <c:pt idx="23">
                    <c:v>#N/A</c:v>
                  </c:pt>
                  <c:pt idx="24">
                    <c:v>#N/A</c:v>
                  </c:pt>
                  <c:pt idx="25">
                    <c:v>#N/A</c:v>
                  </c:pt>
                  <c:pt idx="26">
                    <c:v>#N/A</c:v>
                  </c:pt>
                  <c:pt idx="27">
                    <c:v>#N/A</c:v>
                  </c:pt>
                  <c:pt idx="28">
                    <c:v>#N/A</c:v>
                  </c:pt>
                  <c:pt idx="29">
                    <c:v>#N/A</c:v>
                  </c:pt>
                  <c:pt idx="30">
                    <c:v>#N/A</c:v>
                  </c:pt>
                  <c:pt idx="31">
                    <c:v>#N/A</c:v>
                  </c:pt>
                  <c:pt idx="32">
                    <c:v>#N/A</c:v>
                  </c:pt>
                  <c:pt idx="33">
                    <c:v>#N/A</c:v>
                  </c:pt>
                  <c:pt idx="34">
                    <c:v>#N/A</c:v>
                  </c:pt>
                  <c:pt idx="35">
                    <c:v>#N/A</c:v>
                  </c:pt>
                  <c:pt idx="36">
                    <c:v>#N/A</c:v>
                  </c:pt>
                  <c:pt idx="37">
                    <c:v>#N/A</c:v>
                  </c:pt>
                  <c:pt idx="38">
                    <c:v>#N/A</c:v>
                  </c:pt>
                  <c:pt idx="39">
                    <c:v>#N/A</c:v>
                  </c:pt>
                  <c:pt idx="40">
                    <c:v>#N/A</c:v>
                  </c:pt>
                  <c:pt idx="41">
                    <c:v>#N/A</c:v>
                  </c:pt>
                  <c:pt idx="42">
                    <c:v>#N/A</c:v>
                  </c:pt>
                  <c:pt idx="43">
                    <c:v>#N/A</c:v>
                  </c:pt>
                  <c:pt idx="44">
                    <c:v>#N/A</c:v>
                  </c:pt>
                  <c:pt idx="45">
                    <c:v>#N/A</c:v>
                  </c:pt>
                  <c:pt idx="46">
                    <c:v>#N/A</c:v>
                  </c:pt>
                  <c:pt idx="47">
                    <c:v>#N/A</c:v>
                  </c:pt>
                  <c:pt idx="48">
                    <c:v>#N/A</c:v>
                  </c:pt>
                  <c:pt idx="49">
                    <c:v>#N/A</c:v>
                  </c:pt>
                  <c:pt idx="50">
                    <c:v>#N/A</c:v>
                  </c:pt>
                  <c:pt idx="51">
                    <c:v>#N/A</c:v>
                  </c:pt>
                  <c:pt idx="52">
                    <c:v>#N/A</c:v>
                  </c:pt>
                  <c:pt idx="53">
                    <c:v>#N/A</c:v>
                  </c:pt>
                  <c:pt idx="54">
                    <c:v>#N/A</c:v>
                  </c:pt>
                  <c:pt idx="55">
                    <c:v>#N/A</c:v>
                  </c:pt>
                  <c:pt idx="56">
                    <c:v>#N/A</c:v>
                  </c:pt>
                  <c:pt idx="57">
                    <c:v>#N/A</c:v>
                  </c:pt>
                  <c:pt idx="58">
                    <c:v>#N/A</c:v>
                  </c:pt>
                  <c:pt idx="59">
                    <c:v>#N/A</c:v>
                  </c:pt>
                  <c:pt idx="60">
                    <c:v>#N/A</c:v>
                  </c:pt>
                  <c:pt idx="61">
                    <c:v>#N/A</c:v>
                  </c:pt>
                  <c:pt idx="62">
                    <c:v>#N/A</c:v>
                  </c:pt>
                  <c:pt idx="63">
                    <c:v>#N/A</c:v>
                  </c:pt>
                  <c:pt idx="64">
                    <c:v>#N/A</c:v>
                  </c:pt>
                  <c:pt idx="65">
                    <c:v>#N/A</c:v>
                  </c:pt>
                  <c:pt idx="66">
                    <c:v>#N/A</c:v>
                  </c:pt>
                  <c:pt idx="67">
                    <c:v>#N/A</c:v>
                  </c:pt>
                  <c:pt idx="68">
                    <c:v>#N/A</c:v>
                  </c:pt>
                  <c:pt idx="69">
                    <c:v>65%</c:v>
                  </c:pt>
                  <c:pt idx="70">
                    <c:v>#N/A</c:v>
                  </c:pt>
                  <c:pt idx="71">
                    <c:v>#N/A</c:v>
                  </c:pt>
                  <c:pt idx="72">
                    <c:v>#N/A</c:v>
                  </c:pt>
                  <c:pt idx="73">
                    <c:v>#N/A</c:v>
                  </c:pt>
                  <c:pt idx="74">
                    <c:v>#N/A</c:v>
                  </c:pt>
                  <c:pt idx="75">
                    <c:v>#N/A</c:v>
                  </c:pt>
                  <c:pt idx="76">
                    <c:v>#N/A</c:v>
                  </c:pt>
                  <c:pt idx="77">
                    <c:v>#N/A</c:v>
                  </c:pt>
                  <c:pt idx="78">
                    <c:v>#N/A</c:v>
                  </c:pt>
                  <c:pt idx="79">
                    <c:v>#N/A</c:v>
                  </c:pt>
                  <c:pt idx="80">
                    <c:v>#N/A</c:v>
                  </c:pt>
                  <c:pt idx="81">
                    <c:v>#N/A</c:v>
                  </c:pt>
                  <c:pt idx="82">
                    <c:v>#N/A</c:v>
                  </c:pt>
                  <c:pt idx="83">
                    <c:v>#N/A</c:v>
                  </c:pt>
                  <c:pt idx="84">
                    <c:v>#N/A</c:v>
                  </c:pt>
                  <c:pt idx="85">
                    <c:v>#N/A</c:v>
                  </c:pt>
                  <c:pt idx="86">
                    <c:v>#N/A</c:v>
                  </c:pt>
                  <c:pt idx="87">
                    <c:v>#N/A</c:v>
                  </c:pt>
                  <c:pt idx="88">
                    <c:v>#N/A</c:v>
                  </c:pt>
                  <c:pt idx="89">
                    <c:v>#N/A</c:v>
                  </c:pt>
                  <c:pt idx="90">
                    <c:v>#N/A</c:v>
                  </c:pt>
                  <c:pt idx="91">
                    <c:v>#N/A</c:v>
                  </c:pt>
                  <c:pt idx="92">
                    <c:v>#N/A</c:v>
                  </c:pt>
                  <c:pt idx="93">
                    <c:v>#N/A</c:v>
                  </c:pt>
                  <c:pt idx="94">
                    <c:v>#N/A</c:v>
                  </c:pt>
                  <c:pt idx="95">
                    <c:v>#N/A</c:v>
                  </c:pt>
                  <c:pt idx="96">
                    <c:v>#N/A</c:v>
                  </c:pt>
                  <c:pt idx="97">
                    <c:v>#N/A</c:v>
                  </c:pt>
                  <c:pt idx="98">
                    <c:v>#N/A</c:v>
                  </c:pt>
                  <c:pt idx="99">
                    <c:v>#N/A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6-A258-48CF-80ED-158851920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valAx>
        <c:axId val="2094569183"/>
        <c:scaling>
          <c:orientation val="minMax"/>
          <c:max val="10"/>
        </c:scaling>
        <c:delete val="1"/>
        <c:axPos val="b"/>
        <c:numFmt formatCode="General" sourceLinked="1"/>
        <c:majorTickMark val="out"/>
        <c:minorTickMark val="none"/>
        <c:tickLblPos val="nextTo"/>
        <c:crossAx val="2094562463"/>
        <c:crosses val="autoZero"/>
        <c:crossBetween val="midCat"/>
      </c:valAx>
      <c:valAx>
        <c:axId val="2094562463"/>
        <c:scaling>
          <c:orientation val="minMax"/>
          <c:max val="1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r>
              <a:rPr lang="en-US" sz="100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June 2023</a:t>
            </a:r>
          </a:p>
        </c:rich>
      </c:tx>
      <c:layout>
        <c:manualLayout>
          <c:xMode val="edge"/>
          <c:yMode val="edge"/>
          <c:x val="0.3636792761391287"/>
          <c:y val="3.44827586206896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63462756810571"/>
          <c:w val="0.91624047713588097"/>
          <c:h val="0.7343569553805774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Calendar!$U$3</c:f>
              <c:strCache>
                <c:ptCount val="1"/>
                <c:pt idx="0">
                  <c:v>Day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Calendar!$U$4:$U$10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Calendar!$V$4:$V$10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C1-4822-9900-B374FC071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Calendar!$I$2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159A2AB-33E2-4E4F-8011-C84476C2D8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26C1-4822-9900-B374FC07140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08BE31AC-22E7-475D-B192-198C4F3F63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6C1-4822-9900-B374FC07140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5357989-6C87-4501-B213-5E95EE96AF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6C1-4822-9900-B374FC07140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9DACF00-4670-43A6-AC9F-2B93678798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6C1-4822-9900-B374FC07140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6B1F34D-D77A-4976-8A70-1F1B584756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6C1-4822-9900-B374FC07140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3A7F05A-A089-49DD-9C06-328A9E5F3F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6C1-4822-9900-B374FC07140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73D3ED3-5949-46AF-882B-ADF237E3B1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6C1-4822-9900-B374FC07140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73E533F-FEDA-424E-B7F8-38AD42A469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6C1-4822-9900-B374FC07140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3906CE4-43C6-4A6A-900C-46CF62C212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6C1-4822-9900-B374FC07140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5D6430E9-2D5A-4980-8A0C-EB2D219D13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6C1-4822-9900-B374FC071405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3751A76-F9DA-4D16-A32E-B82E3717F5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6C1-4822-9900-B374FC071405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A11CE3C6-BC4B-4ACD-99E5-B0EED60263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6C1-4822-9900-B374FC07140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7FAD1524-C9ED-4264-A705-0495BF46E3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6C1-4822-9900-B374FC071405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ADEA1C39-FE88-4491-9C6C-38B41BE46E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6C1-4822-9900-B374FC071405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D69AF3B6-7A72-4FDF-89BE-94960AB7DC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6C1-4822-9900-B374FC071405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E192E33-4C8E-4FFA-90E9-A06DC83352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6C1-4822-9900-B374FC071405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8968FCD-210A-401C-BE83-9109BBD666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6C1-4822-9900-B374FC071405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CB29304E-F364-4D60-B4EC-D5008CD684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6C1-4822-9900-B374FC071405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759D8EAD-BDF9-4327-8CAA-669910D908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6C1-4822-9900-B374FC071405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76EE9143-0206-45ED-8EBF-7C4CFC97B9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6C1-4822-9900-B374FC071405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10F52249-31BB-428B-B788-6A94AE93F0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26C1-4822-9900-B374FC071405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852DF71B-9327-478B-A020-21F86BF456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26C1-4822-9900-B374FC071405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A2E3BF10-B2BC-4D9C-BE59-4B2239F6E1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26C1-4822-9900-B374FC071405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1F34A977-114C-4F1A-B7C9-EC88ABEE4A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26C1-4822-9900-B374FC071405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35DBCD38-013E-43DB-AED5-843828CD53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26C1-4822-9900-B374FC071405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253779D2-197F-4682-B35D-2CDFBCBF5B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26C1-4822-9900-B374FC071405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C5277A10-6F6A-44F2-AA15-12DD0D5B39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26C1-4822-9900-B374FC071405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2A541E3D-F585-4944-B59A-BB936678CB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26C1-4822-9900-B374FC071405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22DB15D3-64FE-4B68-9FB2-5932F1BB28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26C1-4822-9900-B374FC071405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AFF37FE0-B779-4678-86E8-AE148D496B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26C1-4822-9900-B374FC071405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EC41203D-FD0A-478F-97D8-858FA5BDCE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26C1-4822-9900-B374FC071405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2D6F92CD-E0AF-48CD-BA21-E269ED7942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26C1-4822-9900-B374FC071405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F88A6EE4-DE1A-494E-A2CA-D647E344D5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26C1-4822-9900-B374FC071405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90F978C2-D323-4341-93D5-A650E32765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26C1-4822-9900-B374FC071405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1F7B13FE-2ECE-4804-AF6B-1FB8372A27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26C1-4822-9900-B374FC071405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2A6B832B-049D-4052-925C-E528B215C2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26C1-4822-9900-B374FC071405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784CE3EE-AAAA-4EAF-8A3C-B9B8E2F1A1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26C1-4822-9900-B374FC071405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4575CEB8-02EC-4633-9F75-FC51F006B0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26C1-4822-9900-B374FC071405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6AA9FEFC-248D-403A-AA0F-DBF1803B1B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26C1-4822-9900-B374FC071405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700143E5-7F26-4D3C-8A54-0C78EBE531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26C1-4822-9900-B374FC071405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B663D782-6116-4CD0-9220-F36F8182B0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26C1-4822-9900-B374FC071405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6A90DF40-366D-4392-9371-516BF7A750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26C1-4822-9900-B374FC0714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Calendar!$I$4:$I$45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Calendar!$J$4:$J$45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Calendar!$K$4:$K$45</c15:f>
                <c15:dlblRangeCache>
                  <c:ptCount val="42"/>
                  <c:pt idx="0">
                    <c:v>28</c:v>
                  </c:pt>
                  <c:pt idx="1">
                    <c:v>29</c:v>
                  </c:pt>
                  <c:pt idx="2">
                    <c:v>30</c:v>
                  </c:pt>
                  <c:pt idx="3">
                    <c:v>31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13</c:v>
                  </c:pt>
                  <c:pt idx="17">
                    <c:v>14</c:v>
                  </c:pt>
                  <c:pt idx="18">
                    <c:v>15</c:v>
                  </c:pt>
                  <c:pt idx="19">
                    <c:v>16</c:v>
                  </c:pt>
                  <c:pt idx="20">
                    <c:v>17</c:v>
                  </c:pt>
                  <c:pt idx="21">
                    <c:v>18</c:v>
                  </c:pt>
                  <c:pt idx="22">
                    <c:v>19</c:v>
                  </c:pt>
                  <c:pt idx="23">
                    <c:v>20</c:v>
                  </c:pt>
                  <c:pt idx="24">
                    <c:v>21</c:v>
                  </c:pt>
                  <c:pt idx="25">
                    <c:v>22</c:v>
                  </c:pt>
                  <c:pt idx="26">
                    <c:v>23</c:v>
                  </c:pt>
                  <c:pt idx="27">
                    <c:v>24</c:v>
                  </c:pt>
                  <c:pt idx="28">
                    <c:v>25</c:v>
                  </c:pt>
                  <c:pt idx="29">
                    <c:v>26</c:v>
                  </c:pt>
                  <c:pt idx="30">
                    <c:v>27</c:v>
                  </c:pt>
                  <c:pt idx="31">
                    <c:v>28</c:v>
                  </c:pt>
                  <c:pt idx="32">
                    <c:v>29</c:v>
                  </c:pt>
                  <c:pt idx="33">
                    <c:v>30</c:v>
                  </c:pt>
                  <c:pt idx="34">
                    <c:v>1</c:v>
                  </c:pt>
                  <c:pt idx="35">
                    <c:v>2</c:v>
                  </c:pt>
                  <c:pt idx="36">
                    <c:v>3</c:v>
                  </c:pt>
                  <c:pt idx="37">
                    <c:v>4</c:v>
                  </c:pt>
                  <c:pt idx="38">
                    <c:v>5</c:v>
                  </c:pt>
                  <c:pt idx="39">
                    <c:v>6</c:v>
                  </c:pt>
                  <c:pt idx="40">
                    <c:v>7</c:v>
                  </c:pt>
                  <c:pt idx="41">
                    <c:v>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B-26C1-4822-9900-B374FC071405}"/>
            </c:ext>
          </c:extLst>
        </c:ser>
        <c:ser>
          <c:idx val="1"/>
          <c:order val="1"/>
          <c:tx>
            <c:strRef>
              <c:f>Calendar!$L$2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Calendar!$L$4:$L$45</c:f>
              <c:numCache>
                <c:formatCode>General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6</c:v>
                </c:pt>
                <c:pt idx="6">
                  <c:v>#N/A</c:v>
                </c:pt>
                <c:pt idx="7">
                  <c:v>1</c:v>
                </c:pt>
                <c:pt idx="8">
                  <c:v>#N/A</c:v>
                </c:pt>
                <c:pt idx="9">
                  <c:v>3</c:v>
                </c:pt>
                <c:pt idx="10">
                  <c:v>#N/A</c:v>
                </c:pt>
                <c:pt idx="11">
                  <c:v>#N/A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#N/A</c:v>
                </c:pt>
                <c:pt idx="17">
                  <c:v>4</c:v>
                </c:pt>
                <c:pt idx="18">
                  <c:v>#N/A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#N/A</c:v>
                </c:pt>
                <c:pt idx="25">
                  <c:v>5</c:v>
                </c:pt>
                <c:pt idx="26">
                  <c:v>6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Calendar!$M$4:$M$45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26C1-4822-9900-B374FC071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pattFill prst="wdUpDiag">
                <a:fgClr>
                  <a:srgbClr val="00B0F0"/>
                </a:fgClr>
                <a:bgClr>
                  <a:srgbClr val="009ED6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E47-46D8-9E0B-C48660E0B146}"/>
              </c:ext>
            </c:extLst>
          </c:dPt>
          <c:dPt>
            <c:idx val="1"/>
            <c:bubble3D val="0"/>
            <c:spPr>
              <a:pattFill prst="wdUpDiag">
                <a:fgClr>
                  <a:schemeClr val="bg1">
                    <a:lumMod val="85000"/>
                  </a:schemeClr>
                </a:fgClr>
                <a:bgClr>
                  <a:srgbClr val="CFCFCF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E47-46D8-9E0B-C48660E0B146}"/>
              </c:ext>
            </c:extLst>
          </c:dPt>
          <c:dLbls>
            <c:delete val="1"/>
          </c:dLbls>
          <c:cat>
            <c:strRef>
              <c:f>Donut!$K$2:$K$3</c:f>
              <c:strCache>
                <c:ptCount val="2"/>
                <c:pt idx="0">
                  <c:v>Complete</c:v>
                </c:pt>
                <c:pt idx="1">
                  <c:v>Remainder</c:v>
                </c:pt>
              </c:strCache>
            </c:strRef>
          </c:cat>
          <c:val>
            <c:numRef>
              <c:f>Donut!$L$2:$L$3</c:f>
              <c:numCache>
                <c:formatCode>0%</c:formatCode>
                <c:ptCount val="2"/>
                <c:pt idx="0">
                  <c:v>0.85</c:v>
                </c:pt>
                <c:pt idx="1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47-46D8-9E0B-C48660E0B14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534370946822308E-2"/>
          <c:y val="0.13333320607663462"/>
          <c:w val="0.94293125810635536"/>
          <c:h val="0.7333335878467306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'Progress Bar'!$L$2</c:f>
              <c:strCache>
                <c:ptCount val="1"/>
                <c:pt idx="0">
                  <c:v>Complete</c:v>
                </c:pt>
              </c:strCache>
            </c:strRef>
          </c:tx>
          <c:spPr>
            <a:pattFill prst="dkUpDiag">
              <a:fgClr>
                <a:srgbClr val="92D050"/>
              </a:fgClr>
              <a:bgClr>
                <a:srgbClr val="00B050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Bar'!$L$3</c:f>
              <c:numCache>
                <c:formatCode>0%</c:formatCode>
                <c:ptCount val="1"/>
                <c:pt idx="0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9B-4546-89EB-00B13292D311}"/>
            </c:ext>
          </c:extLst>
        </c:ser>
        <c:ser>
          <c:idx val="1"/>
          <c:order val="1"/>
          <c:tx>
            <c:strRef>
              <c:f>'Progress Bar'!$M$2</c:f>
              <c:strCache>
                <c:ptCount val="1"/>
                <c:pt idx="0">
                  <c:v>Remainder</c:v>
                </c:pt>
              </c:strCache>
            </c:strRef>
          </c:tx>
          <c:spPr>
            <a:pattFill prst="dkUpDiag">
              <a:fgClr>
                <a:schemeClr val="bg1">
                  <a:lumMod val="95000"/>
                </a:schemeClr>
              </a:fgClr>
              <a:bgClr>
                <a:schemeClr val="bg1">
                  <a:lumMod val="85000"/>
                </a:schemeClr>
              </a:bgClr>
            </a:patt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Bar'!$M$3</c:f>
              <c:numCache>
                <c:formatCode>0%</c:formatCode>
                <c:ptCount val="1"/>
                <c:pt idx="0">
                  <c:v>0.45999999999999996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9B-4546-89EB-00B13292D31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996309183"/>
        <c:axId val="996270495"/>
      </c:barChart>
      <c:catAx>
        <c:axId val="9963091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96270495"/>
        <c:crosses val="autoZero"/>
        <c:auto val="1"/>
        <c:lblAlgn val="ctr"/>
        <c:lblOffset val="100"/>
        <c:noMultiLvlLbl val="0"/>
      </c:catAx>
      <c:valAx>
        <c:axId val="996270495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99630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62176342831539E-2"/>
          <c:y val="0.34326072877253977"/>
          <c:w val="0.97569994919534053"/>
          <c:h val="0.60784947336128436"/>
        </c:manualLayout>
      </c:layout>
      <c:lineChart>
        <c:grouping val="standard"/>
        <c:varyColors val="0"/>
        <c:ser>
          <c:idx val="0"/>
          <c:order val="0"/>
          <c:tx>
            <c:strRef>
              <c:f>Dot!$J$2</c:f>
              <c:strCache>
                <c:ptCount val="1"/>
                <c:pt idx="0">
                  <c:v>Grey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Dot!$J$3:$J$22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61-4A31-B93D-72D1929C3AD6}"/>
            </c:ext>
          </c:extLst>
        </c:ser>
        <c:ser>
          <c:idx val="1"/>
          <c:order val="1"/>
          <c:tx>
            <c:strRef>
              <c:f>Dot!$K$2</c:f>
              <c:strCache>
                <c:ptCount val="1"/>
                <c:pt idx="0">
                  <c:v>Color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10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1486B019-148E-453B-9E02-63EDC153EB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69-0361-4A31-B93D-72D1929C3AD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5379800-76F8-4881-8603-9A35BE866F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0361-4A31-B93D-72D1929C3AD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35FCBDC-F670-4349-81D1-439A5A77FA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0361-4A31-B93D-72D1929C3AD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014D2A5-7B79-44AB-A38F-7C2CA0DBC5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0361-4A31-B93D-72D1929C3AD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4F55CC1-E84C-4443-A7D7-6A0B4B8AF0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0361-4A31-B93D-72D1929C3AD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27FB308-AFD7-4568-923B-99D4A40385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0361-4A31-B93D-72D1929C3AD6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03F207F-81AD-403F-8742-40395FD593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0361-4A31-B93D-72D1929C3AD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441F103-1363-4FE4-81E8-EA1E5B6C01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0361-4A31-B93D-72D1929C3AD6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E5FAE6D9-B796-4B1B-96A8-559833C3AB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0361-4A31-B93D-72D1929C3AD6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0361-4A31-B93D-72D1929C3AD6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0361-4A31-B93D-72D1929C3AD6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0361-4A31-B93D-72D1929C3AD6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0361-4A31-B93D-72D1929C3AD6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0361-4A31-B93D-72D1929C3AD6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0361-4A31-B93D-72D1929C3AD6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0361-4A31-B93D-72D1929C3AD6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0361-4A31-B93D-72D1929C3AD6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0361-4A31-B93D-72D1929C3AD6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0361-4A31-B93D-72D1929C3AD6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0361-4A31-B93D-72D1929C3AD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92D05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Dot!$K$3:$K$22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Dot!$L$3:$L$22</c15:f>
                <c15:dlblRangeCache>
                  <c:ptCount val="20"/>
                  <c:pt idx="8">
                    <c:v>45%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0361-4A31-B93D-72D1929C3AD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2351199"/>
        <c:axId val="2092344959"/>
      </c:lineChart>
      <c:catAx>
        <c:axId val="2092351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2344959"/>
        <c:crosses val="autoZero"/>
        <c:auto val="1"/>
        <c:lblAlgn val="ctr"/>
        <c:lblOffset val="100"/>
        <c:noMultiLvlLbl val="0"/>
      </c:catAx>
      <c:valAx>
        <c:axId val="2092344959"/>
        <c:scaling>
          <c:orientation val="minMax"/>
          <c:max val="2"/>
        </c:scaling>
        <c:delete val="1"/>
        <c:axPos val="l"/>
        <c:numFmt formatCode="General" sourceLinked="1"/>
        <c:majorTickMark val="none"/>
        <c:minorTickMark val="none"/>
        <c:tickLblPos val="nextTo"/>
        <c:crossAx val="2092351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97594050743651E-2"/>
          <c:y val="0.10935375536650475"/>
          <c:w val="0.93944685039370079"/>
          <c:h val="0.7850697651083407"/>
        </c:manualLayout>
      </c:layout>
      <c:lineChart>
        <c:grouping val="standard"/>
        <c:varyColors val="0"/>
        <c:ser>
          <c:idx val="0"/>
          <c:order val="0"/>
          <c:tx>
            <c:strRef>
              <c:f>Steps!$J$3</c:f>
              <c:strCache>
                <c:ptCount val="1"/>
                <c:pt idx="0">
                  <c:v>Grey</c:v>
                </c:pt>
              </c:strCache>
            </c:strRef>
          </c:tx>
          <c:spPr>
            <a:ln w="127000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circle"/>
            <c:size val="30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8A9B7982-F24E-4C37-9FA2-45861C4890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C13F-4814-A715-235E8768EC1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D9F8203-7331-404D-9B84-B10A74093E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13F-4814-A715-235E8768EC1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DB1EE39-E3BF-4B4B-9427-FCEE7A69D9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13F-4814-A715-235E8768EC1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AB7DD5DC-4CD7-4ADF-8658-C98E50FE76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13F-4814-A715-235E8768EC1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6B6A9C1-824C-4FFF-A9AD-536A1A395E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13F-4814-A715-235E8768EC1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Steps!$K$3:$O$3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Steps!$K$2:$O$2</c15:f>
                <c15:dlblRangeCach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C13F-4814-A715-235E8768EC1A}"/>
            </c:ext>
          </c:extLst>
        </c:ser>
        <c:ser>
          <c:idx val="1"/>
          <c:order val="1"/>
          <c:tx>
            <c:strRef>
              <c:f>Steps!$J$4</c:f>
              <c:strCache>
                <c:ptCount val="1"/>
                <c:pt idx="0">
                  <c:v>Complete</c:v>
                </c:pt>
              </c:strCache>
            </c:strRef>
          </c:tx>
          <c:spPr>
            <a:ln w="127000" cap="rnd">
              <a:solidFill>
                <a:srgbClr val="92D050"/>
              </a:solidFill>
              <a:round/>
            </a:ln>
            <a:effectLst/>
          </c:spPr>
          <c:marker>
            <c:symbol val="circle"/>
            <c:size val="30"/>
            <c:spPr>
              <a:solidFill>
                <a:srgbClr val="92D050"/>
              </a:solidFill>
              <a:ln w="9525">
                <a:noFill/>
              </a:ln>
              <a:effectLst/>
            </c:spPr>
          </c:marker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Steps!$K$4:$O$4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13F-4814-A715-235E8768E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216191"/>
        <c:axId val="1273220031"/>
      </c:lineChart>
      <c:catAx>
        <c:axId val="12732161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73220031"/>
        <c:crosses val="autoZero"/>
        <c:auto val="1"/>
        <c:lblAlgn val="ctr"/>
        <c:lblOffset val="100"/>
        <c:noMultiLvlLbl val="0"/>
      </c:catAx>
      <c:valAx>
        <c:axId val="1273220031"/>
        <c:scaling>
          <c:orientation val="minMax"/>
          <c:max val="2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27321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21610252902777E-2"/>
          <c:y val="0.18820599805117472"/>
          <c:w val="0.91169296145674095"/>
          <c:h val="0.680604412553821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Scorecard!$H$3</c:f>
              <c:strCache>
                <c:ptCount val="1"/>
                <c:pt idx="0">
                  <c:v>Grey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Scorecard!$I$3:$M$3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F5-40E6-84F2-65D01853581C}"/>
            </c:ext>
          </c:extLst>
        </c:ser>
        <c:ser>
          <c:idx val="1"/>
          <c:order val="1"/>
          <c:tx>
            <c:strRef>
              <c:f>Scorecard!$H$4</c:f>
              <c:strCache>
                <c:ptCount val="1"/>
                <c:pt idx="0">
                  <c:v>Green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Scorecard!$I$4:$M$4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F5-40E6-84F2-65D01853581C}"/>
            </c:ext>
          </c:extLst>
        </c:ser>
        <c:ser>
          <c:idx val="2"/>
          <c:order val="2"/>
          <c:tx>
            <c:strRef>
              <c:f>Scorecard!$H$5</c:f>
              <c:strCache>
                <c:ptCount val="1"/>
                <c:pt idx="0">
                  <c:v>Red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Scorecard!$I$5:$M$5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F5-40E6-84F2-65D018535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dateAx>
        <c:axId val="20981060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24814463"/>
        <c:crosses val="autoZero"/>
        <c:auto val="0"/>
        <c:lblOffset val="100"/>
        <c:baseTimeUnit val="days"/>
      </c:date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solidFill>
          <a:schemeClr val="bg1"/>
        </a:solidFill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Calendar!$P$3</c:f>
          <c:strCache>
            <c:ptCount val="1"/>
            <c:pt idx="0">
              <c:v>June 2023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282691407760076"/>
          <c:w val="0.91624047713588097"/>
          <c:h val="0.73787666076624148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Calendar!$U$3</c:f>
              <c:strCache>
                <c:ptCount val="1"/>
                <c:pt idx="0">
                  <c:v>Day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Calendar!$U$4:$U$10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Calendar!$V$4:$V$10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D829-4600-B8A8-296CE5503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Calendar!$I$2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35CC908-407B-45EE-BABB-1FAF3005CF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D829-4600-B8A8-296CE550328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45CBC79-EA9D-4B0E-9DC8-44BE9D27B1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D829-4600-B8A8-296CE550328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11AE2A17-FBDD-4E14-9DC0-2FBE0D4065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D829-4600-B8A8-296CE550328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E5EC136-5250-4A70-B5AE-F3F947E444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D829-4600-B8A8-296CE550328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E9056AA8-2AEB-472E-B363-3449BBC65A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D829-4600-B8A8-296CE550328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06C8116-4FD2-46D8-B01E-6DB52A10F4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D829-4600-B8A8-296CE5503284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CD190CD-2071-4DD8-A585-C26F735C1E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D829-4600-B8A8-296CE5503284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6B5ECAF-C2D1-45C0-80B5-D7B9F5C7DE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D829-4600-B8A8-296CE5503284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BADB4197-B52E-4627-9CA8-AB511F908C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D829-4600-B8A8-296CE5503284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9F949430-B060-43F2-9EA1-6927EB660F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D829-4600-B8A8-296CE5503284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8E1C4425-0054-457E-9A5D-7E7FAD3891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D829-4600-B8A8-296CE5503284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8EA0279-D8DE-41A7-AAAC-C33B9F2AF3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D829-4600-B8A8-296CE5503284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C0F712ED-DC1B-4003-9753-A4822F124D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D829-4600-B8A8-296CE5503284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1B6086EF-837D-45CC-AE53-102E769EBA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D829-4600-B8A8-296CE5503284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5DA16B2F-35EF-427E-A61A-B55192A310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D829-4600-B8A8-296CE5503284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58FE978F-916E-4CF7-B938-AB2DDA3DA7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D829-4600-B8A8-296CE550328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E47938D-0A0A-4380-9F48-78842269A4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D829-4600-B8A8-296CE5503284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A985E33E-751C-4BF1-B5BA-B4E9AC7FE6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D829-4600-B8A8-296CE5503284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55DB5E61-E236-4F44-8AF1-69FD299756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D829-4600-B8A8-296CE5503284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5B40E43B-9D35-4AAA-8D21-06736E5975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D829-4600-B8A8-296CE5503284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3143B9F0-1AE1-4B62-BCD6-DF5890F056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D829-4600-B8A8-296CE5503284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56978704-9780-41AD-B8D6-053F2C1D08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D829-4600-B8A8-296CE5503284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87687E53-C132-4499-B291-679DAF472B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D829-4600-B8A8-296CE5503284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4A935505-7C05-4645-909D-A49D40F518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D829-4600-B8A8-296CE5503284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54A03041-6D95-44EC-AA12-A25FFB5D5E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D829-4600-B8A8-296CE5503284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ED3133F8-3D64-4198-B7EC-F63FC6C4B8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D829-4600-B8A8-296CE5503284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F9FDC5D4-7357-45F0-8FF5-59A6FA1DAE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D829-4600-B8A8-296CE5503284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02DAFE78-D338-4C74-AE81-8A043C33FC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D829-4600-B8A8-296CE5503284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BE86857D-D2E0-4578-8A66-25F8B2A983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D829-4600-B8A8-296CE5503284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5598B9A8-1A01-4320-855F-960AA7A344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D829-4600-B8A8-296CE5503284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1309B946-6C42-4D9F-84B1-0C81209614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D829-4600-B8A8-296CE5503284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7AF466A5-C561-4F58-93B8-9EDE1FC2A0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D829-4600-B8A8-296CE5503284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ED4F7021-5249-42DA-A59B-F926BCA74E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D829-4600-B8A8-296CE5503284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A511BDD5-F3C4-4805-A3BF-8D6AFDE6C3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D829-4600-B8A8-296CE5503284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2F0924C0-EB1A-4B6C-95FE-0A5B8B22CE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D829-4600-B8A8-296CE5503284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D90B23C3-7257-44F3-98E8-38AC0D7369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D829-4600-B8A8-296CE5503284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B7AEA3E5-2214-440E-9C1F-4B39F79AB5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B-D829-4600-B8A8-296CE5503284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1A9F25F0-86F0-4748-A62F-7F25F50B00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C-D829-4600-B8A8-296CE5503284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254BC43D-20BB-450C-80AA-22CE34D06B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D-D829-4600-B8A8-296CE5503284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48735539-264F-442A-8918-E8045DF0C6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E-D829-4600-B8A8-296CE5503284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93EFBBE6-AC41-4DE1-858F-43D4549FAD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F-D829-4600-B8A8-296CE5503284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B0EF12DF-49E2-4F9F-9D53-C507387DB3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0-D829-4600-B8A8-296CE55032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Calendar!$I$4:$I$45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Calendar!$J$4:$J$45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Calendar!$K$4:$K$45</c15:f>
                <c15:dlblRangeCache>
                  <c:ptCount val="42"/>
                  <c:pt idx="0">
                    <c:v>28</c:v>
                  </c:pt>
                  <c:pt idx="1">
                    <c:v>29</c:v>
                  </c:pt>
                  <c:pt idx="2">
                    <c:v>30</c:v>
                  </c:pt>
                  <c:pt idx="3">
                    <c:v>31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13</c:v>
                  </c:pt>
                  <c:pt idx="17">
                    <c:v>14</c:v>
                  </c:pt>
                  <c:pt idx="18">
                    <c:v>15</c:v>
                  </c:pt>
                  <c:pt idx="19">
                    <c:v>16</c:v>
                  </c:pt>
                  <c:pt idx="20">
                    <c:v>17</c:v>
                  </c:pt>
                  <c:pt idx="21">
                    <c:v>18</c:v>
                  </c:pt>
                  <c:pt idx="22">
                    <c:v>19</c:v>
                  </c:pt>
                  <c:pt idx="23">
                    <c:v>20</c:v>
                  </c:pt>
                  <c:pt idx="24">
                    <c:v>21</c:v>
                  </c:pt>
                  <c:pt idx="25">
                    <c:v>22</c:v>
                  </c:pt>
                  <c:pt idx="26">
                    <c:v>23</c:v>
                  </c:pt>
                  <c:pt idx="27">
                    <c:v>24</c:v>
                  </c:pt>
                  <c:pt idx="28">
                    <c:v>25</c:v>
                  </c:pt>
                  <c:pt idx="29">
                    <c:v>26</c:v>
                  </c:pt>
                  <c:pt idx="30">
                    <c:v>27</c:v>
                  </c:pt>
                  <c:pt idx="31">
                    <c:v>28</c:v>
                  </c:pt>
                  <c:pt idx="32">
                    <c:v>29</c:v>
                  </c:pt>
                  <c:pt idx="33">
                    <c:v>30</c:v>
                  </c:pt>
                  <c:pt idx="34">
                    <c:v>1</c:v>
                  </c:pt>
                  <c:pt idx="35">
                    <c:v>2</c:v>
                  </c:pt>
                  <c:pt idx="36">
                    <c:v>3</c:v>
                  </c:pt>
                  <c:pt idx="37">
                    <c:v>4</c:v>
                  </c:pt>
                  <c:pt idx="38">
                    <c:v>5</c:v>
                  </c:pt>
                  <c:pt idx="39">
                    <c:v>6</c:v>
                  </c:pt>
                  <c:pt idx="40">
                    <c:v>7</c:v>
                  </c:pt>
                  <c:pt idx="41">
                    <c:v>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D829-4600-B8A8-296CE5503284}"/>
            </c:ext>
          </c:extLst>
        </c:ser>
        <c:ser>
          <c:idx val="1"/>
          <c:order val="1"/>
          <c:tx>
            <c:strRef>
              <c:f>Calendar!$L$2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Calendar!$L$4:$L$45</c:f>
              <c:numCache>
                <c:formatCode>General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6</c:v>
                </c:pt>
                <c:pt idx="6">
                  <c:v>#N/A</c:v>
                </c:pt>
                <c:pt idx="7">
                  <c:v>1</c:v>
                </c:pt>
                <c:pt idx="8">
                  <c:v>#N/A</c:v>
                </c:pt>
                <c:pt idx="9">
                  <c:v>3</c:v>
                </c:pt>
                <c:pt idx="10">
                  <c:v>#N/A</c:v>
                </c:pt>
                <c:pt idx="11">
                  <c:v>#N/A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#N/A</c:v>
                </c:pt>
                <c:pt idx="17">
                  <c:v>4</c:v>
                </c:pt>
                <c:pt idx="18">
                  <c:v>#N/A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#N/A</c:v>
                </c:pt>
                <c:pt idx="25">
                  <c:v>5</c:v>
                </c:pt>
                <c:pt idx="26">
                  <c:v>6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Calendar!$M$4:$M$45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29-4600-B8A8-296CE5503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890589003885432E-2"/>
          <c:y val="0.12071903407623043"/>
          <c:w val="0.74907619325494934"/>
          <c:h val="0.82635650435524843"/>
        </c:manualLayout>
      </c:layout>
      <c:scatterChart>
        <c:scatterStyle val="lineMarker"/>
        <c:varyColors val="0"/>
        <c:ser>
          <c:idx val="0"/>
          <c:order val="0"/>
          <c:tx>
            <c:strRef>
              <c:f>Waffle!$H$2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chemeClr val="bg1">
                  <a:lumMod val="85000"/>
                </a:schemeClr>
              </a:solidFill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Waffle!$H$4:$H$103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4</c:v>
                </c:pt>
                <c:pt idx="74">
                  <c:v>5</c:v>
                </c:pt>
                <c:pt idx="75">
                  <c:v>6</c:v>
                </c:pt>
                <c:pt idx="76">
                  <c:v>7</c:v>
                </c:pt>
                <c:pt idx="77">
                  <c:v>8</c:v>
                </c:pt>
                <c:pt idx="78">
                  <c:v>9</c:v>
                </c:pt>
                <c:pt idx="79">
                  <c:v>10</c:v>
                </c:pt>
                <c:pt idx="80">
                  <c:v>1</c:v>
                </c:pt>
                <c:pt idx="81">
                  <c:v>2</c:v>
                </c:pt>
                <c:pt idx="82">
                  <c:v>3</c:v>
                </c:pt>
                <c:pt idx="83">
                  <c:v>4</c:v>
                </c:pt>
                <c:pt idx="84">
                  <c:v>5</c:v>
                </c:pt>
                <c:pt idx="85">
                  <c:v>6</c:v>
                </c:pt>
                <c:pt idx="86">
                  <c:v>7</c:v>
                </c:pt>
                <c:pt idx="87">
                  <c:v>8</c:v>
                </c:pt>
                <c:pt idx="88">
                  <c:v>9</c:v>
                </c:pt>
                <c:pt idx="89">
                  <c:v>10</c:v>
                </c:pt>
                <c:pt idx="90">
                  <c:v>1</c:v>
                </c:pt>
                <c:pt idx="91">
                  <c:v>2</c:v>
                </c:pt>
                <c:pt idx="92">
                  <c:v>3</c:v>
                </c:pt>
                <c:pt idx="93">
                  <c:v>4</c:v>
                </c:pt>
                <c:pt idx="94">
                  <c:v>5</c:v>
                </c:pt>
                <c:pt idx="95">
                  <c:v>6</c:v>
                </c:pt>
                <c:pt idx="96">
                  <c:v>7</c:v>
                </c:pt>
                <c:pt idx="97">
                  <c:v>8</c:v>
                </c:pt>
                <c:pt idx="98">
                  <c:v>9</c:v>
                </c:pt>
                <c:pt idx="99">
                  <c:v>10</c:v>
                </c:pt>
              </c:numCache>
            </c:numRef>
          </c:xVal>
          <c:yVal>
            <c:numRef>
              <c:f>Waffle!$I$4:$I$103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7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769-4F6F-AE7D-F296F76E1358}"/>
            </c:ext>
          </c:extLst>
        </c:ser>
        <c:ser>
          <c:idx val="1"/>
          <c:order val="1"/>
          <c:tx>
            <c:strRef>
              <c:f>Waffle!$J$2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rgbClr val="FF3399"/>
              </a:solidFill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Waffle!$J$4:$J$103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Waffle!$K$4:$K$103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769-4F6F-AE7D-F296F76E1358}"/>
            </c:ext>
          </c:extLst>
        </c:ser>
        <c:ser>
          <c:idx val="2"/>
          <c:order val="2"/>
          <c:tx>
            <c:strRef>
              <c:f>Waffle!$L$2</c:f>
              <c:strCache>
                <c:ptCount val="1"/>
                <c:pt idx="0">
                  <c:v>Marker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769-4F6F-AE7D-F296F76E135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769-4F6F-AE7D-F296F76E135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769-4F6F-AE7D-F296F76E135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769-4F6F-AE7D-F296F76E135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769-4F6F-AE7D-F296F76E135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769-4F6F-AE7D-F296F76E135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769-4F6F-AE7D-F296F76E135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769-4F6F-AE7D-F296F76E135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769-4F6F-AE7D-F296F76E1358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769-4F6F-AE7D-F296F76E1358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769-4F6F-AE7D-F296F76E1358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769-4F6F-AE7D-F296F76E1358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769-4F6F-AE7D-F296F76E1358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769-4F6F-AE7D-F296F76E1358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769-4F6F-AE7D-F296F76E1358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769-4F6F-AE7D-F296F76E1358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769-4F6F-AE7D-F296F76E1358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769-4F6F-AE7D-F296F76E1358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769-4F6F-AE7D-F296F76E1358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769-4F6F-AE7D-F296F76E1358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769-4F6F-AE7D-F296F76E1358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769-4F6F-AE7D-F296F76E1358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A769-4F6F-AE7D-F296F76E1358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769-4F6F-AE7D-F296F76E1358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769-4F6F-AE7D-F296F76E1358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769-4F6F-AE7D-F296F76E1358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769-4F6F-AE7D-F296F76E1358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769-4F6F-AE7D-F296F76E1358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769-4F6F-AE7D-F296F76E1358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769-4F6F-AE7D-F296F76E1358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769-4F6F-AE7D-F296F76E1358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769-4F6F-AE7D-F296F76E1358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769-4F6F-AE7D-F296F76E1358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769-4F6F-AE7D-F296F76E1358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769-4F6F-AE7D-F296F76E1358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769-4F6F-AE7D-F296F76E1358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769-4F6F-AE7D-F296F76E1358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769-4F6F-AE7D-F296F76E1358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769-4F6F-AE7D-F296F76E1358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769-4F6F-AE7D-F296F76E1358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769-4F6F-AE7D-F296F76E1358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769-4F6F-AE7D-F296F76E1358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769-4F6F-AE7D-F296F76E1358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769-4F6F-AE7D-F296F76E1358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769-4F6F-AE7D-F296F76E1358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769-4F6F-AE7D-F296F76E1358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769-4F6F-AE7D-F296F76E1358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769-4F6F-AE7D-F296F76E1358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769-4F6F-AE7D-F296F76E1358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769-4F6F-AE7D-F296F76E1358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769-4F6F-AE7D-F296F76E1358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769-4F6F-AE7D-F296F76E1358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769-4F6F-AE7D-F296F76E1358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769-4F6F-AE7D-F296F76E1358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769-4F6F-AE7D-F296F76E1358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769-4F6F-AE7D-F296F76E1358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769-4F6F-AE7D-F296F76E1358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769-4F6F-AE7D-F296F76E1358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A769-4F6F-AE7D-F296F76E1358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A769-4F6F-AE7D-F296F76E1358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A769-4F6F-AE7D-F296F76E1358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A769-4F6F-AE7D-F296F76E1358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A769-4F6F-AE7D-F296F76E1358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A769-4F6F-AE7D-F296F76E1358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A769-4F6F-AE7D-F296F76E1358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A769-4F6F-AE7D-F296F76E1358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A769-4F6F-AE7D-F296F76E1358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A769-4F6F-AE7D-F296F76E1358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A769-4F6F-AE7D-F296F76E1358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A756FF87-550B-4C1B-A3B0-7836432F16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A769-4F6F-AE7D-F296F76E1358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A769-4F6F-AE7D-F296F76E1358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A769-4F6F-AE7D-F296F76E1358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A769-4F6F-AE7D-F296F76E1358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A769-4F6F-AE7D-F296F76E1358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A769-4F6F-AE7D-F296F76E1358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A769-4F6F-AE7D-F296F76E1358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A769-4F6F-AE7D-F296F76E1358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A769-4F6F-AE7D-F296F76E1358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A769-4F6F-AE7D-F296F76E1358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A769-4F6F-AE7D-F296F76E1358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A769-4F6F-AE7D-F296F76E1358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A769-4F6F-AE7D-F296F76E1358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A769-4F6F-AE7D-F296F76E1358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A769-4F6F-AE7D-F296F76E1358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A769-4F6F-AE7D-F296F76E1358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A769-4F6F-AE7D-F296F76E1358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A769-4F6F-AE7D-F296F76E1358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A769-4F6F-AE7D-F296F76E1358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A769-4F6F-AE7D-F296F76E1358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A769-4F6F-AE7D-F296F76E1358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A769-4F6F-AE7D-F296F76E1358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A769-4F6F-AE7D-F296F76E1358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A769-4F6F-AE7D-F296F76E1358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A769-4F6F-AE7D-F296F76E1358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A769-4F6F-AE7D-F296F76E1358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A769-4F6F-AE7D-F296F76E1358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A769-4F6F-AE7D-F296F76E1358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A769-4F6F-AE7D-F296F76E1358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A769-4F6F-AE7D-F296F76E1358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A769-4F6F-AE7D-F296F76E13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Waffle!$L$4:$L$103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10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Waffle!$M$4:$M$103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7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Waffle!$N$4:$N$103</c15:f>
                <c15:dlblRangeCache>
                  <c:ptCount val="100"/>
                  <c:pt idx="0">
                    <c:v>#N/A</c:v>
                  </c:pt>
                  <c:pt idx="1">
                    <c:v>#N/A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#N/A</c:v>
                  </c:pt>
                  <c:pt idx="9">
                    <c:v>#N/A</c:v>
                  </c:pt>
                  <c:pt idx="10">
                    <c:v>#N/A</c:v>
                  </c:pt>
                  <c:pt idx="11">
                    <c:v>#N/A</c:v>
                  </c:pt>
                  <c:pt idx="12">
                    <c:v>#N/A</c:v>
                  </c:pt>
                  <c:pt idx="13">
                    <c:v>#N/A</c:v>
                  </c:pt>
                  <c:pt idx="14">
                    <c:v>#N/A</c:v>
                  </c:pt>
                  <c:pt idx="15">
                    <c:v>#N/A</c:v>
                  </c:pt>
                  <c:pt idx="16">
                    <c:v>#N/A</c:v>
                  </c:pt>
                  <c:pt idx="17">
                    <c:v>#N/A</c:v>
                  </c:pt>
                  <c:pt idx="18">
                    <c:v>#N/A</c:v>
                  </c:pt>
                  <c:pt idx="19">
                    <c:v>#N/A</c:v>
                  </c:pt>
                  <c:pt idx="20">
                    <c:v>#N/A</c:v>
                  </c:pt>
                  <c:pt idx="21">
                    <c:v>#N/A</c:v>
                  </c:pt>
                  <c:pt idx="22">
                    <c:v>#N/A</c:v>
                  </c:pt>
                  <c:pt idx="23">
                    <c:v>#N/A</c:v>
                  </c:pt>
                  <c:pt idx="24">
                    <c:v>#N/A</c:v>
                  </c:pt>
                  <c:pt idx="25">
                    <c:v>#N/A</c:v>
                  </c:pt>
                  <c:pt idx="26">
                    <c:v>#N/A</c:v>
                  </c:pt>
                  <c:pt idx="27">
                    <c:v>#N/A</c:v>
                  </c:pt>
                  <c:pt idx="28">
                    <c:v>#N/A</c:v>
                  </c:pt>
                  <c:pt idx="29">
                    <c:v>#N/A</c:v>
                  </c:pt>
                  <c:pt idx="30">
                    <c:v>#N/A</c:v>
                  </c:pt>
                  <c:pt idx="31">
                    <c:v>#N/A</c:v>
                  </c:pt>
                  <c:pt idx="32">
                    <c:v>#N/A</c:v>
                  </c:pt>
                  <c:pt idx="33">
                    <c:v>#N/A</c:v>
                  </c:pt>
                  <c:pt idx="34">
                    <c:v>#N/A</c:v>
                  </c:pt>
                  <c:pt idx="35">
                    <c:v>#N/A</c:v>
                  </c:pt>
                  <c:pt idx="36">
                    <c:v>#N/A</c:v>
                  </c:pt>
                  <c:pt idx="37">
                    <c:v>#N/A</c:v>
                  </c:pt>
                  <c:pt idx="38">
                    <c:v>#N/A</c:v>
                  </c:pt>
                  <c:pt idx="39">
                    <c:v>#N/A</c:v>
                  </c:pt>
                  <c:pt idx="40">
                    <c:v>#N/A</c:v>
                  </c:pt>
                  <c:pt idx="41">
                    <c:v>#N/A</c:v>
                  </c:pt>
                  <c:pt idx="42">
                    <c:v>#N/A</c:v>
                  </c:pt>
                  <c:pt idx="43">
                    <c:v>#N/A</c:v>
                  </c:pt>
                  <c:pt idx="44">
                    <c:v>#N/A</c:v>
                  </c:pt>
                  <c:pt idx="45">
                    <c:v>#N/A</c:v>
                  </c:pt>
                  <c:pt idx="46">
                    <c:v>#N/A</c:v>
                  </c:pt>
                  <c:pt idx="47">
                    <c:v>#N/A</c:v>
                  </c:pt>
                  <c:pt idx="48">
                    <c:v>#N/A</c:v>
                  </c:pt>
                  <c:pt idx="49">
                    <c:v>#N/A</c:v>
                  </c:pt>
                  <c:pt idx="50">
                    <c:v>#N/A</c:v>
                  </c:pt>
                  <c:pt idx="51">
                    <c:v>#N/A</c:v>
                  </c:pt>
                  <c:pt idx="52">
                    <c:v>#N/A</c:v>
                  </c:pt>
                  <c:pt idx="53">
                    <c:v>#N/A</c:v>
                  </c:pt>
                  <c:pt idx="54">
                    <c:v>#N/A</c:v>
                  </c:pt>
                  <c:pt idx="55">
                    <c:v>#N/A</c:v>
                  </c:pt>
                  <c:pt idx="56">
                    <c:v>#N/A</c:v>
                  </c:pt>
                  <c:pt idx="57">
                    <c:v>#N/A</c:v>
                  </c:pt>
                  <c:pt idx="58">
                    <c:v>#N/A</c:v>
                  </c:pt>
                  <c:pt idx="59">
                    <c:v>#N/A</c:v>
                  </c:pt>
                  <c:pt idx="60">
                    <c:v>#N/A</c:v>
                  </c:pt>
                  <c:pt idx="61">
                    <c:v>#N/A</c:v>
                  </c:pt>
                  <c:pt idx="62">
                    <c:v>#N/A</c:v>
                  </c:pt>
                  <c:pt idx="63">
                    <c:v>#N/A</c:v>
                  </c:pt>
                  <c:pt idx="64">
                    <c:v>#N/A</c:v>
                  </c:pt>
                  <c:pt idx="65">
                    <c:v>#N/A</c:v>
                  </c:pt>
                  <c:pt idx="66">
                    <c:v>#N/A</c:v>
                  </c:pt>
                  <c:pt idx="67">
                    <c:v>#N/A</c:v>
                  </c:pt>
                  <c:pt idx="68">
                    <c:v>#N/A</c:v>
                  </c:pt>
                  <c:pt idx="69">
                    <c:v>65%</c:v>
                  </c:pt>
                  <c:pt idx="70">
                    <c:v>#N/A</c:v>
                  </c:pt>
                  <c:pt idx="71">
                    <c:v>#N/A</c:v>
                  </c:pt>
                  <c:pt idx="72">
                    <c:v>#N/A</c:v>
                  </c:pt>
                  <c:pt idx="73">
                    <c:v>#N/A</c:v>
                  </c:pt>
                  <c:pt idx="74">
                    <c:v>#N/A</c:v>
                  </c:pt>
                  <c:pt idx="75">
                    <c:v>#N/A</c:v>
                  </c:pt>
                  <c:pt idx="76">
                    <c:v>#N/A</c:v>
                  </c:pt>
                  <c:pt idx="77">
                    <c:v>#N/A</c:v>
                  </c:pt>
                  <c:pt idx="78">
                    <c:v>#N/A</c:v>
                  </c:pt>
                  <c:pt idx="79">
                    <c:v>#N/A</c:v>
                  </c:pt>
                  <c:pt idx="80">
                    <c:v>#N/A</c:v>
                  </c:pt>
                  <c:pt idx="81">
                    <c:v>#N/A</c:v>
                  </c:pt>
                  <c:pt idx="82">
                    <c:v>#N/A</c:v>
                  </c:pt>
                  <c:pt idx="83">
                    <c:v>#N/A</c:v>
                  </c:pt>
                  <c:pt idx="84">
                    <c:v>#N/A</c:v>
                  </c:pt>
                  <c:pt idx="85">
                    <c:v>#N/A</c:v>
                  </c:pt>
                  <c:pt idx="86">
                    <c:v>#N/A</c:v>
                  </c:pt>
                  <c:pt idx="87">
                    <c:v>#N/A</c:v>
                  </c:pt>
                  <c:pt idx="88">
                    <c:v>#N/A</c:v>
                  </c:pt>
                  <c:pt idx="89">
                    <c:v>#N/A</c:v>
                  </c:pt>
                  <c:pt idx="90">
                    <c:v>#N/A</c:v>
                  </c:pt>
                  <c:pt idx="91">
                    <c:v>#N/A</c:v>
                  </c:pt>
                  <c:pt idx="92">
                    <c:v>#N/A</c:v>
                  </c:pt>
                  <c:pt idx="93">
                    <c:v>#N/A</c:v>
                  </c:pt>
                  <c:pt idx="94">
                    <c:v>#N/A</c:v>
                  </c:pt>
                  <c:pt idx="95">
                    <c:v>#N/A</c:v>
                  </c:pt>
                  <c:pt idx="96">
                    <c:v>#N/A</c:v>
                  </c:pt>
                  <c:pt idx="97">
                    <c:v>#N/A</c:v>
                  </c:pt>
                  <c:pt idx="98">
                    <c:v>#N/A</c:v>
                  </c:pt>
                  <c:pt idx="99">
                    <c:v>#N/A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6-A769-4F6F-AE7D-F296F76E13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valAx>
        <c:axId val="2094569183"/>
        <c:scaling>
          <c:orientation val="minMax"/>
          <c:max val="10"/>
        </c:scaling>
        <c:delete val="1"/>
        <c:axPos val="b"/>
        <c:numFmt formatCode="General" sourceLinked="1"/>
        <c:majorTickMark val="out"/>
        <c:minorTickMark val="none"/>
        <c:tickLblPos val="nextTo"/>
        <c:crossAx val="2094562463"/>
        <c:crosses val="autoZero"/>
        <c:crossBetween val="midCat"/>
      </c:valAx>
      <c:valAx>
        <c:axId val="2094562463"/>
        <c:scaling>
          <c:orientation val="minMax"/>
          <c:max val="1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bg2"/>
            </a:solidFill>
          </c:spPr>
          <c:dPt>
            <c:idx val="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B3-407A-8AAA-0F2E43487D91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B3-407A-8AAA-0F2E43487D91}"/>
              </c:ext>
            </c:extLst>
          </c:dPt>
          <c:dPt>
            <c:idx val="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B3-407A-8AAA-0F2E43487D9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B3-407A-8AAA-0F2E43487D91}"/>
              </c:ext>
            </c:extLst>
          </c:dPt>
          <c:dPt>
            <c:idx val="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B3-407A-8AAA-0F2E43487D91}"/>
              </c:ext>
            </c:extLst>
          </c:dPt>
          <c:dPt>
            <c:idx val="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2B3-407A-8AAA-0F2E43487D91}"/>
              </c:ext>
            </c:extLst>
          </c:dPt>
          <c:dPt>
            <c:idx val="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2B3-407A-8AAA-0F2E43487D91}"/>
              </c:ext>
            </c:extLst>
          </c:dPt>
          <c:dPt>
            <c:idx val="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B3-407A-8AAA-0F2E43487D91}"/>
              </c:ext>
            </c:extLst>
          </c:dPt>
          <c:dPt>
            <c:idx val="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2B3-407A-8AAA-0F2E43487D91}"/>
              </c:ext>
            </c:extLst>
          </c:dPt>
          <c:dPt>
            <c:idx val="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2B3-407A-8AAA-0F2E43487D91}"/>
              </c:ext>
            </c:extLst>
          </c:dPt>
          <c:dPt>
            <c:idx val="1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B3-407A-8AAA-0F2E43487D91}"/>
              </c:ext>
            </c:extLst>
          </c:dPt>
          <c:dPt>
            <c:idx val="1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B3-407A-8AAA-0F2E43487D91}"/>
              </c:ext>
            </c:extLst>
          </c:dPt>
          <c:dPt>
            <c:idx val="1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B3-407A-8AAA-0F2E43487D91}"/>
              </c:ext>
            </c:extLst>
          </c:dPt>
          <c:dPt>
            <c:idx val="1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B3-407A-8AAA-0F2E43487D91}"/>
              </c:ext>
            </c:extLst>
          </c:dPt>
          <c:dPt>
            <c:idx val="1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B3-407A-8AAA-0F2E43487D91}"/>
              </c:ext>
            </c:extLst>
          </c:dPt>
          <c:dPt>
            <c:idx val="1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B3-407A-8AAA-0F2E43487D91}"/>
              </c:ext>
            </c:extLst>
          </c:dPt>
          <c:dPt>
            <c:idx val="1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B3-407A-8AAA-0F2E43487D91}"/>
              </c:ext>
            </c:extLst>
          </c:dPt>
          <c:dPt>
            <c:idx val="1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B3-407A-8AAA-0F2E43487D91}"/>
              </c:ext>
            </c:extLst>
          </c:dPt>
          <c:dPt>
            <c:idx val="1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B3-407A-8AAA-0F2E43487D91}"/>
              </c:ext>
            </c:extLst>
          </c:dPt>
          <c:dPt>
            <c:idx val="1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B3-407A-8AAA-0F2E43487D91}"/>
              </c:ext>
            </c:extLst>
          </c:dPt>
          <c:dPt>
            <c:idx val="2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52B3-407A-8AAA-0F2E43487D91}"/>
              </c:ext>
            </c:extLst>
          </c:dPt>
          <c:dPt>
            <c:idx val="2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52B3-407A-8AAA-0F2E43487D91}"/>
              </c:ext>
            </c:extLst>
          </c:dPt>
          <c:dPt>
            <c:idx val="2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52B3-407A-8AAA-0F2E43487D91}"/>
              </c:ext>
            </c:extLst>
          </c:dPt>
          <c:dPt>
            <c:idx val="2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52B3-407A-8AAA-0F2E43487D91}"/>
              </c:ext>
            </c:extLst>
          </c:dPt>
          <c:dPt>
            <c:idx val="2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52B3-407A-8AAA-0F2E43487D91}"/>
              </c:ext>
            </c:extLst>
          </c:dPt>
          <c:dPt>
            <c:idx val="2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52B3-407A-8AAA-0F2E43487D91}"/>
              </c:ext>
            </c:extLst>
          </c:dPt>
          <c:dPt>
            <c:idx val="2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52B3-407A-8AAA-0F2E43487D91}"/>
              </c:ext>
            </c:extLst>
          </c:dPt>
          <c:dPt>
            <c:idx val="2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52B3-407A-8AAA-0F2E43487D91}"/>
              </c:ext>
            </c:extLst>
          </c:dPt>
          <c:dPt>
            <c:idx val="2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52B3-407A-8AAA-0F2E43487D91}"/>
              </c:ext>
            </c:extLst>
          </c:dPt>
          <c:dPt>
            <c:idx val="2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52B3-407A-8AAA-0F2E43487D91}"/>
              </c:ext>
            </c:extLst>
          </c:dPt>
          <c:dPt>
            <c:idx val="3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52B3-407A-8AAA-0F2E43487D91}"/>
              </c:ext>
            </c:extLst>
          </c:dPt>
          <c:dPt>
            <c:idx val="3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52B3-407A-8AAA-0F2E43487D91}"/>
              </c:ext>
            </c:extLst>
          </c:dPt>
          <c:dPt>
            <c:idx val="3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52B3-407A-8AAA-0F2E43487D91}"/>
              </c:ext>
            </c:extLst>
          </c:dPt>
          <c:dPt>
            <c:idx val="3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52B3-407A-8AAA-0F2E43487D91}"/>
              </c:ext>
            </c:extLst>
          </c:dPt>
          <c:dPt>
            <c:idx val="3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52B3-407A-8AAA-0F2E43487D91}"/>
              </c:ext>
            </c:extLst>
          </c:dPt>
          <c:dPt>
            <c:idx val="3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52B3-407A-8AAA-0F2E43487D91}"/>
              </c:ext>
            </c:extLst>
          </c:dPt>
          <c:dPt>
            <c:idx val="3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52B3-407A-8AAA-0F2E43487D91}"/>
              </c:ext>
            </c:extLst>
          </c:dPt>
          <c:dPt>
            <c:idx val="3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52B3-407A-8AAA-0F2E43487D91}"/>
              </c:ext>
            </c:extLst>
          </c:dPt>
          <c:dPt>
            <c:idx val="3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52B3-407A-8AAA-0F2E43487D91}"/>
              </c:ext>
            </c:extLst>
          </c:dPt>
          <c:dPt>
            <c:idx val="3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52B3-407A-8AAA-0F2E43487D91}"/>
              </c:ext>
            </c:extLst>
          </c:dPt>
          <c:dPt>
            <c:idx val="4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52B3-407A-8AAA-0F2E43487D91}"/>
              </c:ext>
            </c:extLst>
          </c:dPt>
          <c:dPt>
            <c:idx val="4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52B3-407A-8AAA-0F2E43487D91}"/>
              </c:ext>
            </c:extLst>
          </c:dPt>
          <c:dPt>
            <c:idx val="4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52B3-407A-8AAA-0F2E43487D91}"/>
              </c:ext>
            </c:extLst>
          </c:dPt>
          <c:dPt>
            <c:idx val="4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52B3-407A-8AAA-0F2E43487D91}"/>
              </c:ext>
            </c:extLst>
          </c:dPt>
          <c:dPt>
            <c:idx val="4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52B3-407A-8AAA-0F2E43487D91}"/>
              </c:ext>
            </c:extLst>
          </c:dPt>
          <c:dPt>
            <c:idx val="4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52B3-407A-8AAA-0F2E43487D91}"/>
              </c:ext>
            </c:extLst>
          </c:dPt>
          <c:dPt>
            <c:idx val="4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52B3-407A-8AAA-0F2E43487D91}"/>
              </c:ext>
            </c:extLst>
          </c:dPt>
          <c:dPt>
            <c:idx val="4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52B3-407A-8AAA-0F2E43487D91}"/>
              </c:ext>
            </c:extLst>
          </c:dPt>
          <c:dPt>
            <c:idx val="4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52B3-407A-8AAA-0F2E43487D91}"/>
              </c:ext>
            </c:extLst>
          </c:dPt>
          <c:dPt>
            <c:idx val="4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52B3-407A-8AAA-0F2E43487D91}"/>
              </c:ext>
            </c:extLst>
          </c:dPt>
          <c:dPt>
            <c:idx val="5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52B3-407A-8AAA-0F2E43487D91}"/>
              </c:ext>
            </c:extLst>
          </c:dPt>
          <c:dPt>
            <c:idx val="5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52B3-407A-8AAA-0F2E43487D91}"/>
              </c:ext>
            </c:extLst>
          </c:dPt>
          <c:dPt>
            <c:idx val="5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52B3-407A-8AAA-0F2E43487D91}"/>
              </c:ext>
            </c:extLst>
          </c:dPt>
          <c:dPt>
            <c:idx val="5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52B3-407A-8AAA-0F2E43487D91}"/>
              </c:ext>
            </c:extLst>
          </c:dPt>
          <c:dPt>
            <c:idx val="5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52B3-407A-8AAA-0F2E43487D91}"/>
              </c:ext>
            </c:extLst>
          </c:dPt>
          <c:dPt>
            <c:idx val="5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52B3-407A-8AAA-0F2E43487D91}"/>
              </c:ext>
            </c:extLst>
          </c:dPt>
          <c:dPt>
            <c:idx val="5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52B3-407A-8AAA-0F2E43487D91}"/>
              </c:ext>
            </c:extLst>
          </c:dPt>
          <c:dPt>
            <c:idx val="5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52B3-407A-8AAA-0F2E43487D91}"/>
              </c:ext>
            </c:extLst>
          </c:dPt>
          <c:dPt>
            <c:idx val="5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52B3-407A-8AAA-0F2E43487D91}"/>
              </c:ext>
            </c:extLst>
          </c:dPt>
          <c:dPt>
            <c:idx val="5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52B3-407A-8AAA-0F2E43487D91}"/>
              </c:ext>
            </c:extLst>
          </c:dPt>
          <c:dPt>
            <c:idx val="6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52B3-407A-8AAA-0F2E43487D91}"/>
              </c:ext>
            </c:extLst>
          </c:dPt>
          <c:dPt>
            <c:idx val="6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52B3-407A-8AAA-0F2E43487D91}"/>
              </c:ext>
            </c:extLst>
          </c:dPt>
          <c:dPt>
            <c:idx val="6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52B3-407A-8AAA-0F2E43487D91}"/>
              </c:ext>
            </c:extLst>
          </c:dPt>
          <c:dPt>
            <c:idx val="6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52B3-407A-8AAA-0F2E43487D91}"/>
              </c:ext>
            </c:extLst>
          </c:dPt>
          <c:dPt>
            <c:idx val="6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52B3-407A-8AAA-0F2E43487D91}"/>
              </c:ext>
            </c:extLst>
          </c:dPt>
          <c:dPt>
            <c:idx val="6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52B3-407A-8AAA-0F2E43487D91}"/>
              </c:ext>
            </c:extLst>
          </c:dPt>
          <c:dPt>
            <c:idx val="6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52B3-407A-8AAA-0F2E43487D91}"/>
              </c:ext>
            </c:extLst>
          </c:dPt>
          <c:dPt>
            <c:idx val="6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52B3-407A-8AAA-0F2E43487D91}"/>
              </c:ext>
            </c:extLst>
          </c:dPt>
          <c:dPt>
            <c:idx val="6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52B3-407A-8AAA-0F2E43487D91}"/>
              </c:ext>
            </c:extLst>
          </c:dPt>
          <c:dPt>
            <c:idx val="6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52B3-407A-8AAA-0F2E43487D91}"/>
              </c:ext>
            </c:extLst>
          </c:dPt>
          <c:dPt>
            <c:idx val="7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52B3-407A-8AAA-0F2E43487D91}"/>
              </c:ext>
            </c:extLst>
          </c:dPt>
          <c:dPt>
            <c:idx val="7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52B3-407A-8AAA-0F2E43487D91}"/>
              </c:ext>
            </c:extLst>
          </c:dPt>
          <c:dPt>
            <c:idx val="7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52B3-407A-8AAA-0F2E43487D91}"/>
              </c:ext>
            </c:extLst>
          </c:dPt>
          <c:dPt>
            <c:idx val="7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52B3-407A-8AAA-0F2E43487D91}"/>
              </c:ext>
            </c:extLst>
          </c:dPt>
          <c:dPt>
            <c:idx val="7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52B3-407A-8AAA-0F2E43487D91}"/>
              </c:ext>
            </c:extLst>
          </c:dPt>
          <c:dPt>
            <c:idx val="7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52B3-407A-8AAA-0F2E43487D91}"/>
              </c:ext>
            </c:extLst>
          </c:dPt>
          <c:dPt>
            <c:idx val="7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52B3-407A-8AAA-0F2E43487D91}"/>
              </c:ext>
            </c:extLst>
          </c:dPt>
          <c:dPt>
            <c:idx val="7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52B3-407A-8AAA-0F2E43487D91}"/>
              </c:ext>
            </c:extLst>
          </c:dPt>
          <c:dPt>
            <c:idx val="7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52B3-407A-8AAA-0F2E43487D91}"/>
              </c:ext>
            </c:extLst>
          </c:dPt>
          <c:dPt>
            <c:idx val="7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52B3-407A-8AAA-0F2E43487D91}"/>
              </c:ext>
            </c:extLst>
          </c:dPt>
          <c:dPt>
            <c:idx val="8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52B3-407A-8AAA-0F2E43487D91}"/>
              </c:ext>
            </c:extLst>
          </c:dPt>
          <c:dPt>
            <c:idx val="8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52B3-407A-8AAA-0F2E43487D91}"/>
              </c:ext>
            </c:extLst>
          </c:dPt>
          <c:dPt>
            <c:idx val="8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52B3-407A-8AAA-0F2E43487D91}"/>
              </c:ext>
            </c:extLst>
          </c:dPt>
          <c:dPt>
            <c:idx val="8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52B3-407A-8AAA-0F2E43487D91}"/>
              </c:ext>
            </c:extLst>
          </c:dPt>
          <c:dPt>
            <c:idx val="8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52B3-407A-8AAA-0F2E43487D91}"/>
              </c:ext>
            </c:extLst>
          </c:dPt>
          <c:dPt>
            <c:idx val="8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52B3-407A-8AAA-0F2E43487D91}"/>
              </c:ext>
            </c:extLst>
          </c:dPt>
          <c:dPt>
            <c:idx val="8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52B3-407A-8AAA-0F2E43487D91}"/>
              </c:ext>
            </c:extLst>
          </c:dPt>
          <c:dPt>
            <c:idx val="8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52B3-407A-8AAA-0F2E43487D91}"/>
              </c:ext>
            </c:extLst>
          </c:dPt>
          <c:dPt>
            <c:idx val="8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52B3-407A-8AAA-0F2E43487D91}"/>
              </c:ext>
            </c:extLst>
          </c:dPt>
          <c:dPt>
            <c:idx val="8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52B3-407A-8AAA-0F2E43487D91}"/>
              </c:ext>
            </c:extLst>
          </c:dPt>
          <c:dPt>
            <c:idx val="90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52B3-407A-8AAA-0F2E43487D91}"/>
              </c:ext>
            </c:extLst>
          </c:dPt>
          <c:dPt>
            <c:idx val="91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52B3-407A-8AAA-0F2E43487D91}"/>
              </c:ext>
            </c:extLst>
          </c:dPt>
          <c:dPt>
            <c:idx val="92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52B3-407A-8AAA-0F2E43487D91}"/>
              </c:ext>
            </c:extLst>
          </c:dPt>
          <c:dPt>
            <c:idx val="93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52B3-407A-8AAA-0F2E43487D91}"/>
              </c:ext>
            </c:extLst>
          </c:dPt>
          <c:dPt>
            <c:idx val="94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52B3-407A-8AAA-0F2E43487D91}"/>
              </c:ext>
            </c:extLst>
          </c:dPt>
          <c:dPt>
            <c:idx val="95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52B3-407A-8AAA-0F2E43487D91}"/>
              </c:ext>
            </c:extLst>
          </c:dPt>
          <c:dPt>
            <c:idx val="96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52B3-407A-8AAA-0F2E43487D91}"/>
              </c:ext>
            </c:extLst>
          </c:dPt>
          <c:dPt>
            <c:idx val="97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52B3-407A-8AAA-0F2E43487D91}"/>
              </c:ext>
            </c:extLst>
          </c:dPt>
          <c:dPt>
            <c:idx val="98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52B3-407A-8AAA-0F2E43487D91}"/>
              </c:ext>
            </c:extLst>
          </c:dPt>
          <c:dPt>
            <c:idx val="99"/>
            <c:bubble3D val="0"/>
            <c:spPr>
              <a:solidFill>
                <a:schemeClr val="bg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52B3-407A-8AAA-0F2E43487D91}"/>
              </c:ext>
            </c:extLst>
          </c:dPt>
          <c:dPt>
            <c:idx val="100"/>
            <c:bubble3D val="0"/>
            <c:spPr>
              <a:solidFill>
                <a:schemeClr val="bg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621E-4AC9-AE6C-B16D8E0A2FEF}"/>
              </c:ext>
            </c:extLst>
          </c:dPt>
          <c:val>
            <c:numRef>
              <c:f>Gauge!$N$2:$N$102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1E-4AC9-AE6C-B16D8E0A2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92D050"/>
            </a:solidFill>
            <a:ln w="31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F31-47BB-9D4F-3B047FB6D309}"/>
              </c:ext>
            </c:extLst>
          </c:dPt>
          <c:dPt>
            <c:idx val="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F31-47BB-9D4F-3B047FB6D309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F31-47BB-9D4F-3B047FB6D309}"/>
              </c:ext>
            </c:extLst>
          </c:dPt>
          <c:dPt>
            <c:idx val="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F31-47BB-9D4F-3B047FB6D309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F31-47BB-9D4F-3B047FB6D309}"/>
              </c:ext>
            </c:extLst>
          </c:dPt>
          <c:dPt>
            <c:idx val="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2F31-47BB-9D4F-3B047FB6D309}"/>
              </c:ext>
            </c:extLst>
          </c:dPt>
          <c:dPt>
            <c:idx val="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2F31-47BB-9D4F-3B047FB6D309}"/>
              </c:ext>
            </c:extLst>
          </c:dPt>
          <c:dPt>
            <c:idx val="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2F31-47BB-9D4F-3B047FB6D309}"/>
              </c:ext>
            </c:extLst>
          </c:dPt>
          <c:dPt>
            <c:idx val="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2F31-47BB-9D4F-3B047FB6D309}"/>
              </c:ext>
            </c:extLst>
          </c:dPt>
          <c:dPt>
            <c:idx val="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2F31-47BB-9D4F-3B047FB6D309}"/>
              </c:ext>
            </c:extLst>
          </c:dPt>
          <c:dPt>
            <c:idx val="1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2F31-47BB-9D4F-3B047FB6D309}"/>
              </c:ext>
            </c:extLst>
          </c:dPt>
          <c:dPt>
            <c:idx val="1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2F31-47BB-9D4F-3B047FB6D30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2F31-47BB-9D4F-3B047FB6D309}"/>
              </c:ext>
            </c:extLst>
          </c:dPt>
          <c:dPt>
            <c:idx val="1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2F31-47BB-9D4F-3B047FB6D309}"/>
              </c:ext>
            </c:extLst>
          </c:dPt>
          <c:dPt>
            <c:idx val="1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2F31-47BB-9D4F-3B047FB6D309}"/>
              </c:ext>
            </c:extLst>
          </c:dPt>
          <c:dPt>
            <c:idx val="1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2F31-47BB-9D4F-3B047FB6D309}"/>
              </c:ext>
            </c:extLst>
          </c:dPt>
          <c:dPt>
            <c:idx val="1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2F31-47BB-9D4F-3B047FB6D309}"/>
              </c:ext>
            </c:extLst>
          </c:dPt>
          <c:dPt>
            <c:idx val="1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2F31-47BB-9D4F-3B047FB6D309}"/>
              </c:ext>
            </c:extLst>
          </c:dPt>
          <c:dPt>
            <c:idx val="1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2F31-47BB-9D4F-3B047FB6D309}"/>
              </c:ext>
            </c:extLst>
          </c:dPt>
          <c:dPt>
            <c:idx val="1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2F31-47BB-9D4F-3B047FB6D309}"/>
              </c:ext>
            </c:extLst>
          </c:dPt>
          <c:dPt>
            <c:idx val="2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2F31-47BB-9D4F-3B047FB6D309}"/>
              </c:ext>
            </c:extLst>
          </c:dPt>
          <c:dPt>
            <c:idx val="2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2F31-47BB-9D4F-3B047FB6D309}"/>
              </c:ext>
            </c:extLst>
          </c:dPt>
          <c:dPt>
            <c:idx val="2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2F31-47BB-9D4F-3B047FB6D309}"/>
              </c:ext>
            </c:extLst>
          </c:dPt>
          <c:dPt>
            <c:idx val="2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2F31-47BB-9D4F-3B047FB6D309}"/>
              </c:ext>
            </c:extLst>
          </c:dPt>
          <c:dPt>
            <c:idx val="2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2F31-47BB-9D4F-3B047FB6D309}"/>
              </c:ext>
            </c:extLst>
          </c:dPt>
          <c:dPt>
            <c:idx val="2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2F31-47BB-9D4F-3B047FB6D309}"/>
              </c:ext>
            </c:extLst>
          </c:dPt>
          <c:dPt>
            <c:idx val="2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2F31-47BB-9D4F-3B047FB6D309}"/>
              </c:ext>
            </c:extLst>
          </c:dPt>
          <c:dPt>
            <c:idx val="2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2F31-47BB-9D4F-3B047FB6D309}"/>
              </c:ext>
            </c:extLst>
          </c:dPt>
          <c:dPt>
            <c:idx val="2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2F31-47BB-9D4F-3B047FB6D309}"/>
              </c:ext>
            </c:extLst>
          </c:dPt>
          <c:dPt>
            <c:idx val="2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2F31-47BB-9D4F-3B047FB6D309}"/>
              </c:ext>
            </c:extLst>
          </c:dPt>
          <c:dPt>
            <c:idx val="3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2F31-47BB-9D4F-3B047FB6D309}"/>
              </c:ext>
            </c:extLst>
          </c:dPt>
          <c:dPt>
            <c:idx val="3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2F31-47BB-9D4F-3B047FB6D309}"/>
              </c:ext>
            </c:extLst>
          </c:dPt>
          <c:dPt>
            <c:idx val="3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2F31-47BB-9D4F-3B047FB6D309}"/>
              </c:ext>
            </c:extLst>
          </c:dPt>
          <c:dPt>
            <c:idx val="3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2F31-47BB-9D4F-3B047FB6D309}"/>
              </c:ext>
            </c:extLst>
          </c:dPt>
          <c:dPt>
            <c:idx val="3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2F31-47BB-9D4F-3B047FB6D309}"/>
              </c:ext>
            </c:extLst>
          </c:dPt>
          <c:dPt>
            <c:idx val="3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2F31-47BB-9D4F-3B047FB6D309}"/>
              </c:ext>
            </c:extLst>
          </c:dPt>
          <c:dPt>
            <c:idx val="3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2F31-47BB-9D4F-3B047FB6D309}"/>
              </c:ext>
            </c:extLst>
          </c:dPt>
          <c:dPt>
            <c:idx val="3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2F31-47BB-9D4F-3B047FB6D309}"/>
              </c:ext>
            </c:extLst>
          </c:dPt>
          <c:dPt>
            <c:idx val="3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2F31-47BB-9D4F-3B047FB6D309}"/>
              </c:ext>
            </c:extLst>
          </c:dPt>
          <c:dPt>
            <c:idx val="3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2F31-47BB-9D4F-3B047FB6D309}"/>
              </c:ext>
            </c:extLst>
          </c:dPt>
          <c:dPt>
            <c:idx val="4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2F31-47BB-9D4F-3B047FB6D309}"/>
              </c:ext>
            </c:extLst>
          </c:dPt>
          <c:dPt>
            <c:idx val="4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2F31-47BB-9D4F-3B047FB6D309}"/>
              </c:ext>
            </c:extLst>
          </c:dPt>
          <c:dPt>
            <c:idx val="4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2F31-47BB-9D4F-3B047FB6D309}"/>
              </c:ext>
            </c:extLst>
          </c:dPt>
          <c:dPt>
            <c:idx val="4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2F31-47BB-9D4F-3B047FB6D309}"/>
              </c:ext>
            </c:extLst>
          </c:dPt>
          <c:dPt>
            <c:idx val="4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2F31-47BB-9D4F-3B047FB6D309}"/>
              </c:ext>
            </c:extLst>
          </c:dPt>
          <c:dPt>
            <c:idx val="4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2F31-47BB-9D4F-3B047FB6D309}"/>
              </c:ext>
            </c:extLst>
          </c:dPt>
          <c:dPt>
            <c:idx val="4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2F31-47BB-9D4F-3B047FB6D309}"/>
              </c:ext>
            </c:extLst>
          </c:dPt>
          <c:dPt>
            <c:idx val="4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2F31-47BB-9D4F-3B047FB6D309}"/>
              </c:ext>
            </c:extLst>
          </c:dPt>
          <c:dPt>
            <c:idx val="4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2F31-47BB-9D4F-3B047FB6D309}"/>
              </c:ext>
            </c:extLst>
          </c:dPt>
          <c:dPt>
            <c:idx val="4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2F31-47BB-9D4F-3B047FB6D309}"/>
              </c:ext>
            </c:extLst>
          </c:dPt>
          <c:dPt>
            <c:idx val="5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2F31-47BB-9D4F-3B047FB6D309}"/>
              </c:ext>
            </c:extLst>
          </c:dPt>
          <c:dPt>
            <c:idx val="5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2F31-47BB-9D4F-3B047FB6D309}"/>
              </c:ext>
            </c:extLst>
          </c:dPt>
          <c:dPt>
            <c:idx val="5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2F31-47BB-9D4F-3B047FB6D309}"/>
              </c:ext>
            </c:extLst>
          </c:dPt>
          <c:dPt>
            <c:idx val="5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2F31-47BB-9D4F-3B047FB6D309}"/>
              </c:ext>
            </c:extLst>
          </c:dPt>
          <c:dPt>
            <c:idx val="5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2F31-47BB-9D4F-3B047FB6D309}"/>
              </c:ext>
            </c:extLst>
          </c:dPt>
          <c:dPt>
            <c:idx val="5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2F31-47BB-9D4F-3B047FB6D309}"/>
              </c:ext>
            </c:extLst>
          </c:dPt>
          <c:dPt>
            <c:idx val="5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2F31-47BB-9D4F-3B047FB6D309}"/>
              </c:ext>
            </c:extLst>
          </c:dPt>
          <c:dPt>
            <c:idx val="5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2F31-47BB-9D4F-3B047FB6D309}"/>
              </c:ext>
            </c:extLst>
          </c:dPt>
          <c:dPt>
            <c:idx val="5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2F31-47BB-9D4F-3B047FB6D309}"/>
              </c:ext>
            </c:extLst>
          </c:dPt>
          <c:dPt>
            <c:idx val="5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2F31-47BB-9D4F-3B047FB6D309}"/>
              </c:ext>
            </c:extLst>
          </c:dPt>
          <c:dPt>
            <c:idx val="6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2F31-47BB-9D4F-3B047FB6D309}"/>
              </c:ext>
            </c:extLst>
          </c:dPt>
          <c:dPt>
            <c:idx val="6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2F31-47BB-9D4F-3B047FB6D309}"/>
              </c:ext>
            </c:extLst>
          </c:dPt>
          <c:dPt>
            <c:idx val="6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2F31-47BB-9D4F-3B047FB6D309}"/>
              </c:ext>
            </c:extLst>
          </c:dPt>
          <c:dPt>
            <c:idx val="6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2F31-47BB-9D4F-3B047FB6D309}"/>
              </c:ext>
            </c:extLst>
          </c:dPt>
          <c:dPt>
            <c:idx val="6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2F31-47BB-9D4F-3B047FB6D309}"/>
              </c:ext>
            </c:extLst>
          </c:dPt>
          <c:dPt>
            <c:idx val="6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2F31-47BB-9D4F-3B047FB6D309}"/>
              </c:ext>
            </c:extLst>
          </c:dPt>
          <c:dPt>
            <c:idx val="6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2F31-47BB-9D4F-3B047FB6D309}"/>
              </c:ext>
            </c:extLst>
          </c:dPt>
          <c:dPt>
            <c:idx val="6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2F31-47BB-9D4F-3B047FB6D309}"/>
              </c:ext>
            </c:extLst>
          </c:dPt>
          <c:dPt>
            <c:idx val="6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2F31-47BB-9D4F-3B047FB6D309}"/>
              </c:ext>
            </c:extLst>
          </c:dPt>
          <c:dPt>
            <c:idx val="6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2F31-47BB-9D4F-3B047FB6D309}"/>
              </c:ext>
            </c:extLst>
          </c:dPt>
          <c:dPt>
            <c:idx val="7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2F31-47BB-9D4F-3B047FB6D309}"/>
              </c:ext>
            </c:extLst>
          </c:dPt>
          <c:dPt>
            <c:idx val="7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2F31-47BB-9D4F-3B047FB6D309}"/>
              </c:ext>
            </c:extLst>
          </c:dPt>
          <c:dPt>
            <c:idx val="7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2F31-47BB-9D4F-3B047FB6D309}"/>
              </c:ext>
            </c:extLst>
          </c:dPt>
          <c:dPt>
            <c:idx val="7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2F31-47BB-9D4F-3B047FB6D309}"/>
              </c:ext>
            </c:extLst>
          </c:dPt>
          <c:dPt>
            <c:idx val="7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2F31-47BB-9D4F-3B047FB6D309}"/>
              </c:ext>
            </c:extLst>
          </c:dPt>
          <c:dPt>
            <c:idx val="7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2F31-47BB-9D4F-3B047FB6D309}"/>
              </c:ext>
            </c:extLst>
          </c:dPt>
          <c:dPt>
            <c:idx val="7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2F31-47BB-9D4F-3B047FB6D309}"/>
              </c:ext>
            </c:extLst>
          </c:dPt>
          <c:dPt>
            <c:idx val="7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2F31-47BB-9D4F-3B047FB6D309}"/>
              </c:ext>
            </c:extLst>
          </c:dPt>
          <c:dPt>
            <c:idx val="7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2F31-47BB-9D4F-3B047FB6D309}"/>
              </c:ext>
            </c:extLst>
          </c:dPt>
          <c:dPt>
            <c:idx val="7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2F31-47BB-9D4F-3B047FB6D309}"/>
              </c:ext>
            </c:extLst>
          </c:dPt>
          <c:dPt>
            <c:idx val="8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2F31-47BB-9D4F-3B047FB6D309}"/>
              </c:ext>
            </c:extLst>
          </c:dPt>
          <c:dPt>
            <c:idx val="8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2F31-47BB-9D4F-3B047FB6D309}"/>
              </c:ext>
            </c:extLst>
          </c:dPt>
          <c:dPt>
            <c:idx val="8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2F31-47BB-9D4F-3B047FB6D309}"/>
              </c:ext>
            </c:extLst>
          </c:dPt>
          <c:dPt>
            <c:idx val="8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2F31-47BB-9D4F-3B047FB6D309}"/>
              </c:ext>
            </c:extLst>
          </c:dPt>
          <c:dPt>
            <c:idx val="8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2F31-47BB-9D4F-3B047FB6D309}"/>
              </c:ext>
            </c:extLst>
          </c:dPt>
          <c:dPt>
            <c:idx val="8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2F31-47BB-9D4F-3B047FB6D309}"/>
              </c:ext>
            </c:extLst>
          </c:dPt>
          <c:dPt>
            <c:idx val="8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2F31-47BB-9D4F-3B047FB6D309}"/>
              </c:ext>
            </c:extLst>
          </c:dPt>
          <c:dPt>
            <c:idx val="8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2F31-47BB-9D4F-3B047FB6D309}"/>
              </c:ext>
            </c:extLst>
          </c:dPt>
          <c:dPt>
            <c:idx val="8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2F31-47BB-9D4F-3B047FB6D309}"/>
              </c:ext>
            </c:extLst>
          </c:dPt>
          <c:dPt>
            <c:idx val="8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2F31-47BB-9D4F-3B047FB6D309}"/>
              </c:ext>
            </c:extLst>
          </c:dPt>
          <c:dPt>
            <c:idx val="90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2F31-47BB-9D4F-3B047FB6D309}"/>
              </c:ext>
            </c:extLst>
          </c:dPt>
          <c:dPt>
            <c:idx val="91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2F31-47BB-9D4F-3B047FB6D309}"/>
              </c:ext>
            </c:extLst>
          </c:dPt>
          <c:dPt>
            <c:idx val="92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2F31-47BB-9D4F-3B047FB6D309}"/>
              </c:ext>
            </c:extLst>
          </c:dPt>
          <c:dPt>
            <c:idx val="93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2F31-47BB-9D4F-3B047FB6D309}"/>
              </c:ext>
            </c:extLst>
          </c:dPt>
          <c:dPt>
            <c:idx val="94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2F31-47BB-9D4F-3B047FB6D309}"/>
              </c:ext>
            </c:extLst>
          </c:dPt>
          <c:dPt>
            <c:idx val="95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2F31-47BB-9D4F-3B047FB6D309}"/>
              </c:ext>
            </c:extLst>
          </c:dPt>
          <c:dPt>
            <c:idx val="96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2F31-47BB-9D4F-3B047FB6D309}"/>
              </c:ext>
            </c:extLst>
          </c:dPt>
          <c:dPt>
            <c:idx val="97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2F31-47BB-9D4F-3B047FB6D309}"/>
              </c:ext>
            </c:extLst>
          </c:dPt>
          <c:dPt>
            <c:idx val="98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2F31-47BB-9D4F-3B047FB6D309}"/>
              </c:ext>
            </c:extLst>
          </c:dPt>
          <c:dPt>
            <c:idx val="99"/>
            <c:bubble3D val="0"/>
            <c:spPr>
              <a:solidFill>
                <a:srgbClr val="92D050"/>
              </a:solidFill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2F31-47BB-9D4F-3B047FB6D309}"/>
              </c:ext>
            </c:extLst>
          </c:dPt>
          <c:dPt>
            <c:idx val="100"/>
            <c:bubble3D val="0"/>
            <c:spPr>
              <a:noFill/>
              <a:ln w="3175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4-621E-4AC9-AE6C-B16D8E0A2FEF}"/>
              </c:ext>
            </c:extLst>
          </c:dPt>
          <c:val>
            <c:numRef>
              <c:f>Gauge!$O$2:$O$102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1E-4AC9-AE6C-B16D8E0A2F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bg2"/>
            </a:solidFill>
            <a:ln w="3175"/>
          </c:spPr>
          <c:dPt>
            <c:idx val="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E6A-428E-BB6A-5830BA276AA9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E6A-428E-BB6A-5830BA276AA9}"/>
              </c:ext>
            </c:extLst>
          </c:dPt>
          <c:dPt>
            <c:idx val="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E6A-428E-BB6A-5830BA276AA9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E6A-428E-BB6A-5830BA276AA9}"/>
              </c:ext>
            </c:extLst>
          </c:dPt>
          <c:dPt>
            <c:idx val="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E6A-428E-BB6A-5830BA276AA9}"/>
              </c:ext>
            </c:extLst>
          </c:dPt>
          <c:dPt>
            <c:idx val="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E6A-428E-BB6A-5830BA276AA9}"/>
              </c:ext>
            </c:extLst>
          </c:dPt>
          <c:dPt>
            <c:idx val="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E6A-428E-BB6A-5830BA276AA9}"/>
              </c:ext>
            </c:extLst>
          </c:dPt>
          <c:dPt>
            <c:idx val="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E6A-428E-BB6A-5830BA276AA9}"/>
              </c:ext>
            </c:extLst>
          </c:dPt>
          <c:dPt>
            <c:idx val="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E6A-428E-BB6A-5830BA276AA9}"/>
              </c:ext>
            </c:extLst>
          </c:dPt>
          <c:dPt>
            <c:idx val="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E6A-428E-BB6A-5830BA276AA9}"/>
              </c:ext>
            </c:extLst>
          </c:dPt>
          <c:dPt>
            <c:idx val="1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E6A-428E-BB6A-5830BA276AA9}"/>
              </c:ext>
            </c:extLst>
          </c:dPt>
          <c:dPt>
            <c:idx val="1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E6A-428E-BB6A-5830BA276AA9}"/>
              </c:ext>
            </c:extLst>
          </c:dPt>
          <c:dPt>
            <c:idx val="1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E6A-428E-BB6A-5830BA276AA9}"/>
              </c:ext>
            </c:extLst>
          </c:dPt>
          <c:dPt>
            <c:idx val="1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E6A-428E-BB6A-5830BA276AA9}"/>
              </c:ext>
            </c:extLst>
          </c:dPt>
          <c:dPt>
            <c:idx val="1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E6A-428E-BB6A-5830BA276AA9}"/>
              </c:ext>
            </c:extLst>
          </c:dPt>
          <c:dPt>
            <c:idx val="1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E6A-428E-BB6A-5830BA276AA9}"/>
              </c:ext>
            </c:extLst>
          </c:dPt>
          <c:dPt>
            <c:idx val="1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E6A-428E-BB6A-5830BA276AA9}"/>
              </c:ext>
            </c:extLst>
          </c:dPt>
          <c:dPt>
            <c:idx val="1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E6A-428E-BB6A-5830BA276AA9}"/>
              </c:ext>
            </c:extLst>
          </c:dPt>
          <c:dPt>
            <c:idx val="1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E6A-428E-BB6A-5830BA276AA9}"/>
              </c:ext>
            </c:extLst>
          </c:dPt>
          <c:dPt>
            <c:idx val="1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E6A-428E-BB6A-5830BA276AA9}"/>
              </c:ext>
            </c:extLst>
          </c:dPt>
          <c:dPt>
            <c:idx val="2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E6A-428E-BB6A-5830BA276AA9}"/>
              </c:ext>
            </c:extLst>
          </c:dPt>
          <c:dPt>
            <c:idx val="2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E6A-428E-BB6A-5830BA276AA9}"/>
              </c:ext>
            </c:extLst>
          </c:dPt>
          <c:dPt>
            <c:idx val="2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E6A-428E-BB6A-5830BA276AA9}"/>
              </c:ext>
            </c:extLst>
          </c:dPt>
          <c:dPt>
            <c:idx val="2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E6A-428E-BB6A-5830BA276AA9}"/>
              </c:ext>
            </c:extLst>
          </c:dPt>
          <c:dPt>
            <c:idx val="2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E6A-428E-BB6A-5830BA276AA9}"/>
              </c:ext>
            </c:extLst>
          </c:dPt>
          <c:dPt>
            <c:idx val="2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E6A-428E-BB6A-5830BA276AA9}"/>
              </c:ext>
            </c:extLst>
          </c:dPt>
          <c:dPt>
            <c:idx val="2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E6A-428E-BB6A-5830BA276AA9}"/>
              </c:ext>
            </c:extLst>
          </c:dPt>
          <c:dPt>
            <c:idx val="2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E6A-428E-BB6A-5830BA276AA9}"/>
              </c:ext>
            </c:extLst>
          </c:dPt>
          <c:dPt>
            <c:idx val="2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3E6A-428E-BB6A-5830BA276AA9}"/>
              </c:ext>
            </c:extLst>
          </c:dPt>
          <c:dPt>
            <c:idx val="2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3E6A-428E-BB6A-5830BA276AA9}"/>
              </c:ext>
            </c:extLst>
          </c:dPt>
          <c:dPt>
            <c:idx val="3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3E6A-428E-BB6A-5830BA276AA9}"/>
              </c:ext>
            </c:extLst>
          </c:dPt>
          <c:dPt>
            <c:idx val="3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3E6A-428E-BB6A-5830BA276AA9}"/>
              </c:ext>
            </c:extLst>
          </c:dPt>
          <c:dPt>
            <c:idx val="3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3E6A-428E-BB6A-5830BA276AA9}"/>
              </c:ext>
            </c:extLst>
          </c:dPt>
          <c:dPt>
            <c:idx val="3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3E6A-428E-BB6A-5830BA276AA9}"/>
              </c:ext>
            </c:extLst>
          </c:dPt>
          <c:dPt>
            <c:idx val="3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3E6A-428E-BB6A-5830BA276AA9}"/>
              </c:ext>
            </c:extLst>
          </c:dPt>
          <c:dPt>
            <c:idx val="3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3E6A-428E-BB6A-5830BA276AA9}"/>
              </c:ext>
            </c:extLst>
          </c:dPt>
          <c:dPt>
            <c:idx val="3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3E6A-428E-BB6A-5830BA276AA9}"/>
              </c:ext>
            </c:extLst>
          </c:dPt>
          <c:dPt>
            <c:idx val="3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3E6A-428E-BB6A-5830BA276AA9}"/>
              </c:ext>
            </c:extLst>
          </c:dPt>
          <c:dPt>
            <c:idx val="3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3E6A-428E-BB6A-5830BA276AA9}"/>
              </c:ext>
            </c:extLst>
          </c:dPt>
          <c:dPt>
            <c:idx val="3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3E6A-428E-BB6A-5830BA276AA9}"/>
              </c:ext>
            </c:extLst>
          </c:dPt>
          <c:dPt>
            <c:idx val="4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3E6A-428E-BB6A-5830BA276AA9}"/>
              </c:ext>
            </c:extLst>
          </c:dPt>
          <c:dPt>
            <c:idx val="4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3E6A-428E-BB6A-5830BA276AA9}"/>
              </c:ext>
            </c:extLst>
          </c:dPt>
          <c:dPt>
            <c:idx val="4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3E6A-428E-BB6A-5830BA276AA9}"/>
              </c:ext>
            </c:extLst>
          </c:dPt>
          <c:dPt>
            <c:idx val="4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3E6A-428E-BB6A-5830BA276AA9}"/>
              </c:ext>
            </c:extLst>
          </c:dPt>
          <c:dPt>
            <c:idx val="4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3E6A-428E-BB6A-5830BA276AA9}"/>
              </c:ext>
            </c:extLst>
          </c:dPt>
          <c:dPt>
            <c:idx val="4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3E6A-428E-BB6A-5830BA276AA9}"/>
              </c:ext>
            </c:extLst>
          </c:dPt>
          <c:dPt>
            <c:idx val="4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3E6A-428E-BB6A-5830BA276AA9}"/>
              </c:ext>
            </c:extLst>
          </c:dPt>
          <c:dPt>
            <c:idx val="4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3E6A-428E-BB6A-5830BA276AA9}"/>
              </c:ext>
            </c:extLst>
          </c:dPt>
          <c:dPt>
            <c:idx val="4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3E6A-428E-BB6A-5830BA276AA9}"/>
              </c:ext>
            </c:extLst>
          </c:dPt>
          <c:dPt>
            <c:idx val="4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3E6A-428E-BB6A-5830BA276AA9}"/>
              </c:ext>
            </c:extLst>
          </c:dPt>
          <c:dPt>
            <c:idx val="5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3E6A-428E-BB6A-5830BA276AA9}"/>
              </c:ext>
            </c:extLst>
          </c:dPt>
          <c:dPt>
            <c:idx val="5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3E6A-428E-BB6A-5830BA276AA9}"/>
              </c:ext>
            </c:extLst>
          </c:dPt>
          <c:dPt>
            <c:idx val="5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3E6A-428E-BB6A-5830BA276AA9}"/>
              </c:ext>
            </c:extLst>
          </c:dPt>
          <c:dPt>
            <c:idx val="5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3E6A-428E-BB6A-5830BA276AA9}"/>
              </c:ext>
            </c:extLst>
          </c:dPt>
          <c:dPt>
            <c:idx val="5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3E6A-428E-BB6A-5830BA276AA9}"/>
              </c:ext>
            </c:extLst>
          </c:dPt>
          <c:dPt>
            <c:idx val="5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3E6A-428E-BB6A-5830BA276AA9}"/>
              </c:ext>
            </c:extLst>
          </c:dPt>
          <c:dPt>
            <c:idx val="5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3E6A-428E-BB6A-5830BA276AA9}"/>
              </c:ext>
            </c:extLst>
          </c:dPt>
          <c:dPt>
            <c:idx val="5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3E6A-428E-BB6A-5830BA276AA9}"/>
              </c:ext>
            </c:extLst>
          </c:dPt>
          <c:dPt>
            <c:idx val="5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3E6A-428E-BB6A-5830BA276AA9}"/>
              </c:ext>
            </c:extLst>
          </c:dPt>
          <c:dPt>
            <c:idx val="5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3E6A-428E-BB6A-5830BA276AA9}"/>
              </c:ext>
            </c:extLst>
          </c:dPt>
          <c:dPt>
            <c:idx val="6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3E6A-428E-BB6A-5830BA276AA9}"/>
              </c:ext>
            </c:extLst>
          </c:dPt>
          <c:dPt>
            <c:idx val="6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3E6A-428E-BB6A-5830BA276AA9}"/>
              </c:ext>
            </c:extLst>
          </c:dPt>
          <c:dPt>
            <c:idx val="6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3E6A-428E-BB6A-5830BA276AA9}"/>
              </c:ext>
            </c:extLst>
          </c:dPt>
          <c:dPt>
            <c:idx val="6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3E6A-428E-BB6A-5830BA276AA9}"/>
              </c:ext>
            </c:extLst>
          </c:dPt>
          <c:dPt>
            <c:idx val="6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3E6A-428E-BB6A-5830BA276AA9}"/>
              </c:ext>
            </c:extLst>
          </c:dPt>
          <c:dPt>
            <c:idx val="6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3E6A-428E-BB6A-5830BA276AA9}"/>
              </c:ext>
            </c:extLst>
          </c:dPt>
          <c:dPt>
            <c:idx val="6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3E6A-428E-BB6A-5830BA276AA9}"/>
              </c:ext>
            </c:extLst>
          </c:dPt>
          <c:dPt>
            <c:idx val="6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3E6A-428E-BB6A-5830BA276AA9}"/>
              </c:ext>
            </c:extLst>
          </c:dPt>
          <c:dPt>
            <c:idx val="6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3E6A-428E-BB6A-5830BA276AA9}"/>
              </c:ext>
            </c:extLst>
          </c:dPt>
          <c:dPt>
            <c:idx val="6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3E6A-428E-BB6A-5830BA276AA9}"/>
              </c:ext>
            </c:extLst>
          </c:dPt>
          <c:dPt>
            <c:idx val="7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3E6A-428E-BB6A-5830BA276AA9}"/>
              </c:ext>
            </c:extLst>
          </c:dPt>
          <c:dPt>
            <c:idx val="7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3E6A-428E-BB6A-5830BA276AA9}"/>
              </c:ext>
            </c:extLst>
          </c:dPt>
          <c:dPt>
            <c:idx val="7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3E6A-428E-BB6A-5830BA276AA9}"/>
              </c:ext>
            </c:extLst>
          </c:dPt>
          <c:dPt>
            <c:idx val="7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3E6A-428E-BB6A-5830BA276AA9}"/>
              </c:ext>
            </c:extLst>
          </c:dPt>
          <c:dPt>
            <c:idx val="7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3E6A-428E-BB6A-5830BA276AA9}"/>
              </c:ext>
            </c:extLst>
          </c:dPt>
          <c:dPt>
            <c:idx val="7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3E6A-428E-BB6A-5830BA276AA9}"/>
              </c:ext>
            </c:extLst>
          </c:dPt>
          <c:dPt>
            <c:idx val="7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3E6A-428E-BB6A-5830BA276AA9}"/>
              </c:ext>
            </c:extLst>
          </c:dPt>
          <c:dPt>
            <c:idx val="7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3E6A-428E-BB6A-5830BA276AA9}"/>
              </c:ext>
            </c:extLst>
          </c:dPt>
          <c:dPt>
            <c:idx val="7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3E6A-428E-BB6A-5830BA276AA9}"/>
              </c:ext>
            </c:extLst>
          </c:dPt>
          <c:dPt>
            <c:idx val="7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3E6A-428E-BB6A-5830BA276AA9}"/>
              </c:ext>
            </c:extLst>
          </c:dPt>
          <c:dPt>
            <c:idx val="8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3E6A-428E-BB6A-5830BA276AA9}"/>
              </c:ext>
            </c:extLst>
          </c:dPt>
          <c:dPt>
            <c:idx val="8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3E6A-428E-BB6A-5830BA276AA9}"/>
              </c:ext>
            </c:extLst>
          </c:dPt>
          <c:dPt>
            <c:idx val="8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3E6A-428E-BB6A-5830BA276AA9}"/>
              </c:ext>
            </c:extLst>
          </c:dPt>
          <c:dPt>
            <c:idx val="8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3E6A-428E-BB6A-5830BA276AA9}"/>
              </c:ext>
            </c:extLst>
          </c:dPt>
          <c:dPt>
            <c:idx val="8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3E6A-428E-BB6A-5830BA276AA9}"/>
              </c:ext>
            </c:extLst>
          </c:dPt>
          <c:dPt>
            <c:idx val="8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3E6A-428E-BB6A-5830BA276AA9}"/>
              </c:ext>
            </c:extLst>
          </c:dPt>
          <c:dPt>
            <c:idx val="8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3E6A-428E-BB6A-5830BA276AA9}"/>
              </c:ext>
            </c:extLst>
          </c:dPt>
          <c:dPt>
            <c:idx val="8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3E6A-428E-BB6A-5830BA276AA9}"/>
              </c:ext>
            </c:extLst>
          </c:dPt>
          <c:dPt>
            <c:idx val="8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3E6A-428E-BB6A-5830BA276AA9}"/>
              </c:ext>
            </c:extLst>
          </c:dPt>
          <c:dPt>
            <c:idx val="8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3E6A-428E-BB6A-5830BA276AA9}"/>
              </c:ext>
            </c:extLst>
          </c:dPt>
          <c:dPt>
            <c:idx val="90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3E6A-428E-BB6A-5830BA276AA9}"/>
              </c:ext>
            </c:extLst>
          </c:dPt>
          <c:dPt>
            <c:idx val="91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3E6A-428E-BB6A-5830BA276AA9}"/>
              </c:ext>
            </c:extLst>
          </c:dPt>
          <c:dPt>
            <c:idx val="92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3E6A-428E-BB6A-5830BA276AA9}"/>
              </c:ext>
            </c:extLst>
          </c:dPt>
          <c:dPt>
            <c:idx val="93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3E6A-428E-BB6A-5830BA276AA9}"/>
              </c:ext>
            </c:extLst>
          </c:dPt>
          <c:dPt>
            <c:idx val="94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3E6A-428E-BB6A-5830BA276AA9}"/>
              </c:ext>
            </c:extLst>
          </c:dPt>
          <c:dPt>
            <c:idx val="95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3E6A-428E-BB6A-5830BA276AA9}"/>
              </c:ext>
            </c:extLst>
          </c:dPt>
          <c:dPt>
            <c:idx val="96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3E6A-428E-BB6A-5830BA276AA9}"/>
              </c:ext>
            </c:extLst>
          </c:dPt>
          <c:dPt>
            <c:idx val="97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3E6A-428E-BB6A-5830BA276AA9}"/>
              </c:ext>
            </c:extLst>
          </c:dPt>
          <c:dPt>
            <c:idx val="98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3E6A-428E-BB6A-5830BA276AA9}"/>
              </c:ext>
            </c:extLst>
          </c:dPt>
          <c:dPt>
            <c:idx val="99"/>
            <c:bubble3D val="0"/>
            <c:spPr>
              <a:solidFill>
                <a:schemeClr val="bg2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3E6A-428E-BB6A-5830BA276AA9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3E6A-428E-BB6A-5830BA276AA9}"/>
              </c:ext>
            </c:extLst>
          </c:dPt>
          <c:val>
            <c:numRef>
              <c:f>Gauge!$N$2:$N$102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3E6A-428E-BB6A-5830BA276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DBF35"/>
            </a:solidFill>
            <a:ln w="3175"/>
          </c:spPr>
          <c:dPt>
            <c:idx val="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998-435A-9F4D-4B3222C5B8A7}"/>
              </c:ext>
            </c:extLst>
          </c:dPt>
          <c:dPt>
            <c:idx val="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98-435A-9F4D-4B3222C5B8A7}"/>
              </c:ext>
            </c:extLst>
          </c:dPt>
          <c:dPt>
            <c:idx val="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98-435A-9F4D-4B3222C5B8A7}"/>
              </c:ext>
            </c:extLst>
          </c:dPt>
          <c:dPt>
            <c:idx val="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98-435A-9F4D-4B3222C5B8A7}"/>
              </c:ext>
            </c:extLst>
          </c:dPt>
          <c:dPt>
            <c:idx val="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998-435A-9F4D-4B3222C5B8A7}"/>
              </c:ext>
            </c:extLst>
          </c:dPt>
          <c:dPt>
            <c:idx val="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998-435A-9F4D-4B3222C5B8A7}"/>
              </c:ext>
            </c:extLst>
          </c:dPt>
          <c:dPt>
            <c:idx val="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998-435A-9F4D-4B3222C5B8A7}"/>
              </c:ext>
            </c:extLst>
          </c:dPt>
          <c:dPt>
            <c:idx val="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998-435A-9F4D-4B3222C5B8A7}"/>
              </c:ext>
            </c:extLst>
          </c:dPt>
          <c:dPt>
            <c:idx val="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998-435A-9F4D-4B3222C5B8A7}"/>
              </c:ext>
            </c:extLst>
          </c:dPt>
          <c:dPt>
            <c:idx val="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998-435A-9F4D-4B3222C5B8A7}"/>
              </c:ext>
            </c:extLst>
          </c:dPt>
          <c:dPt>
            <c:idx val="1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998-435A-9F4D-4B3222C5B8A7}"/>
              </c:ext>
            </c:extLst>
          </c:dPt>
          <c:dPt>
            <c:idx val="1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998-435A-9F4D-4B3222C5B8A7}"/>
              </c:ext>
            </c:extLst>
          </c:dPt>
          <c:dPt>
            <c:idx val="1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998-435A-9F4D-4B3222C5B8A7}"/>
              </c:ext>
            </c:extLst>
          </c:dPt>
          <c:dPt>
            <c:idx val="1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998-435A-9F4D-4B3222C5B8A7}"/>
              </c:ext>
            </c:extLst>
          </c:dPt>
          <c:dPt>
            <c:idx val="1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998-435A-9F4D-4B3222C5B8A7}"/>
              </c:ext>
            </c:extLst>
          </c:dPt>
          <c:dPt>
            <c:idx val="1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998-435A-9F4D-4B3222C5B8A7}"/>
              </c:ext>
            </c:extLst>
          </c:dPt>
          <c:dPt>
            <c:idx val="1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D998-435A-9F4D-4B3222C5B8A7}"/>
              </c:ext>
            </c:extLst>
          </c:dPt>
          <c:dPt>
            <c:idx val="1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998-435A-9F4D-4B3222C5B8A7}"/>
              </c:ext>
            </c:extLst>
          </c:dPt>
          <c:dPt>
            <c:idx val="1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D998-435A-9F4D-4B3222C5B8A7}"/>
              </c:ext>
            </c:extLst>
          </c:dPt>
          <c:dPt>
            <c:idx val="1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998-435A-9F4D-4B3222C5B8A7}"/>
              </c:ext>
            </c:extLst>
          </c:dPt>
          <c:dPt>
            <c:idx val="2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D998-435A-9F4D-4B3222C5B8A7}"/>
              </c:ext>
            </c:extLst>
          </c:dPt>
          <c:dPt>
            <c:idx val="2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998-435A-9F4D-4B3222C5B8A7}"/>
              </c:ext>
            </c:extLst>
          </c:dPt>
          <c:dPt>
            <c:idx val="2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D998-435A-9F4D-4B3222C5B8A7}"/>
              </c:ext>
            </c:extLst>
          </c:dPt>
          <c:dPt>
            <c:idx val="2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D998-435A-9F4D-4B3222C5B8A7}"/>
              </c:ext>
            </c:extLst>
          </c:dPt>
          <c:dPt>
            <c:idx val="2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D998-435A-9F4D-4B3222C5B8A7}"/>
              </c:ext>
            </c:extLst>
          </c:dPt>
          <c:dPt>
            <c:idx val="2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998-435A-9F4D-4B3222C5B8A7}"/>
              </c:ext>
            </c:extLst>
          </c:dPt>
          <c:dPt>
            <c:idx val="2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998-435A-9F4D-4B3222C5B8A7}"/>
              </c:ext>
            </c:extLst>
          </c:dPt>
          <c:dPt>
            <c:idx val="2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998-435A-9F4D-4B3222C5B8A7}"/>
              </c:ext>
            </c:extLst>
          </c:dPt>
          <c:dPt>
            <c:idx val="2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D998-435A-9F4D-4B3222C5B8A7}"/>
              </c:ext>
            </c:extLst>
          </c:dPt>
          <c:dPt>
            <c:idx val="2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D998-435A-9F4D-4B3222C5B8A7}"/>
              </c:ext>
            </c:extLst>
          </c:dPt>
          <c:dPt>
            <c:idx val="3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D998-435A-9F4D-4B3222C5B8A7}"/>
              </c:ext>
            </c:extLst>
          </c:dPt>
          <c:dPt>
            <c:idx val="3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D998-435A-9F4D-4B3222C5B8A7}"/>
              </c:ext>
            </c:extLst>
          </c:dPt>
          <c:dPt>
            <c:idx val="3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D998-435A-9F4D-4B3222C5B8A7}"/>
              </c:ext>
            </c:extLst>
          </c:dPt>
          <c:dPt>
            <c:idx val="3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D998-435A-9F4D-4B3222C5B8A7}"/>
              </c:ext>
            </c:extLst>
          </c:dPt>
          <c:dPt>
            <c:idx val="3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D998-435A-9F4D-4B3222C5B8A7}"/>
              </c:ext>
            </c:extLst>
          </c:dPt>
          <c:dPt>
            <c:idx val="3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D998-435A-9F4D-4B3222C5B8A7}"/>
              </c:ext>
            </c:extLst>
          </c:dPt>
          <c:dPt>
            <c:idx val="3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D998-435A-9F4D-4B3222C5B8A7}"/>
              </c:ext>
            </c:extLst>
          </c:dPt>
          <c:dPt>
            <c:idx val="3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D998-435A-9F4D-4B3222C5B8A7}"/>
              </c:ext>
            </c:extLst>
          </c:dPt>
          <c:dPt>
            <c:idx val="3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D998-435A-9F4D-4B3222C5B8A7}"/>
              </c:ext>
            </c:extLst>
          </c:dPt>
          <c:dPt>
            <c:idx val="3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D998-435A-9F4D-4B3222C5B8A7}"/>
              </c:ext>
            </c:extLst>
          </c:dPt>
          <c:dPt>
            <c:idx val="4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D998-435A-9F4D-4B3222C5B8A7}"/>
              </c:ext>
            </c:extLst>
          </c:dPt>
          <c:dPt>
            <c:idx val="4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D998-435A-9F4D-4B3222C5B8A7}"/>
              </c:ext>
            </c:extLst>
          </c:dPt>
          <c:dPt>
            <c:idx val="4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D998-435A-9F4D-4B3222C5B8A7}"/>
              </c:ext>
            </c:extLst>
          </c:dPt>
          <c:dPt>
            <c:idx val="4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D998-435A-9F4D-4B3222C5B8A7}"/>
              </c:ext>
            </c:extLst>
          </c:dPt>
          <c:dPt>
            <c:idx val="4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D998-435A-9F4D-4B3222C5B8A7}"/>
              </c:ext>
            </c:extLst>
          </c:dPt>
          <c:dPt>
            <c:idx val="4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D998-435A-9F4D-4B3222C5B8A7}"/>
              </c:ext>
            </c:extLst>
          </c:dPt>
          <c:dPt>
            <c:idx val="4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D998-435A-9F4D-4B3222C5B8A7}"/>
              </c:ext>
            </c:extLst>
          </c:dPt>
          <c:dPt>
            <c:idx val="4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D998-435A-9F4D-4B3222C5B8A7}"/>
              </c:ext>
            </c:extLst>
          </c:dPt>
          <c:dPt>
            <c:idx val="4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D998-435A-9F4D-4B3222C5B8A7}"/>
              </c:ext>
            </c:extLst>
          </c:dPt>
          <c:dPt>
            <c:idx val="4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D998-435A-9F4D-4B3222C5B8A7}"/>
              </c:ext>
            </c:extLst>
          </c:dPt>
          <c:dPt>
            <c:idx val="5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D998-435A-9F4D-4B3222C5B8A7}"/>
              </c:ext>
            </c:extLst>
          </c:dPt>
          <c:dPt>
            <c:idx val="5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D998-435A-9F4D-4B3222C5B8A7}"/>
              </c:ext>
            </c:extLst>
          </c:dPt>
          <c:dPt>
            <c:idx val="5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D998-435A-9F4D-4B3222C5B8A7}"/>
              </c:ext>
            </c:extLst>
          </c:dPt>
          <c:dPt>
            <c:idx val="5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D998-435A-9F4D-4B3222C5B8A7}"/>
              </c:ext>
            </c:extLst>
          </c:dPt>
          <c:dPt>
            <c:idx val="5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D998-435A-9F4D-4B3222C5B8A7}"/>
              </c:ext>
            </c:extLst>
          </c:dPt>
          <c:dPt>
            <c:idx val="5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D998-435A-9F4D-4B3222C5B8A7}"/>
              </c:ext>
            </c:extLst>
          </c:dPt>
          <c:dPt>
            <c:idx val="5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D998-435A-9F4D-4B3222C5B8A7}"/>
              </c:ext>
            </c:extLst>
          </c:dPt>
          <c:dPt>
            <c:idx val="5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D998-435A-9F4D-4B3222C5B8A7}"/>
              </c:ext>
            </c:extLst>
          </c:dPt>
          <c:dPt>
            <c:idx val="5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D998-435A-9F4D-4B3222C5B8A7}"/>
              </c:ext>
            </c:extLst>
          </c:dPt>
          <c:dPt>
            <c:idx val="5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D998-435A-9F4D-4B3222C5B8A7}"/>
              </c:ext>
            </c:extLst>
          </c:dPt>
          <c:dPt>
            <c:idx val="6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D998-435A-9F4D-4B3222C5B8A7}"/>
              </c:ext>
            </c:extLst>
          </c:dPt>
          <c:dPt>
            <c:idx val="6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D998-435A-9F4D-4B3222C5B8A7}"/>
              </c:ext>
            </c:extLst>
          </c:dPt>
          <c:dPt>
            <c:idx val="6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D998-435A-9F4D-4B3222C5B8A7}"/>
              </c:ext>
            </c:extLst>
          </c:dPt>
          <c:dPt>
            <c:idx val="6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D998-435A-9F4D-4B3222C5B8A7}"/>
              </c:ext>
            </c:extLst>
          </c:dPt>
          <c:dPt>
            <c:idx val="6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D998-435A-9F4D-4B3222C5B8A7}"/>
              </c:ext>
            </c:extLst>
          </c:dPt>
          <c:dPt>
            <c:idx val="6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D998-435A-9F4D-4B3222C5B8A7}"/>
              </c:ext>
            </c:extLst>
          </c:dPt>
          <c:dPt>
            <c:idx val="6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D998-435A-9F4D-4B3222C5B8A7}"/>
              </c:ext>
            </c:extLst>
          </c:dPt>
          <c:dPt>
            <c:idx val="6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D998-435A-9F4D-4B3222C5B8A7}"/>
              </c:ext>
            </c:extLst>
          </c:dPt>
          <c:dPt>
            <c:idx val="6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D998-435A-9F4D-4B3222C5B8A7}"/>
              </c:ext>
            </c:extLst>
          </c:dPt>
          <c:dPt>
            <c:idx val="6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D998-435A-9F4D-4B3222C5B8A7}"/>
              </c:ext>
            </c:extLst>
          </c:dPt>
          <c:dPt>
            <c:idx val="7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D998-435A-9F4D-4B3222C5B8A7}"/>
              </c:ext>
            </c:extLst>
          </c:dPt>
          <c:dPt>
            <c:idx val="7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D998-435A-9F4D-4B3222C5B8A7}"/>
              </c:ext>
            </c:extLst>
          </c:dPt>
          <c:dPt>
            <c:idx val="7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D998-435A-9F4D-4B3222C5B8A7}"/>
              </c:ext>
            </c:extLst>
          </c:dPt>
          <c:dPt>
            <c:idx val="7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D998-435A-9F4D-4B3222C5B8A7}"/>
              </c:ext>
            </c:extLst>
          </c:dPt>
          <c:dPt>
            <c:idx val="7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D998-435A-9F4D-4B3222C5B8A7}"/>
              </c:ext>
            </c:extLst>
          </c:dPt>
          <c:dPt>
            <c:idx val="7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D998-435A-9F4D-4B3222C5B8A7}"/>
              </c:ext>
            </c:extLst>
          </c:dPt>
          <c:dPt>
            <c:idx val="7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D998-435A-9F4D-4B3222C5B8A7}"/>
              </c:ext>
            </c:extLst>
          </c:dPt>
          <c:dPt>
            <c:idx val="7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D998-435A-9F4D-4B3222C5B8A7}"/>
              </c:ext>
            </c:extLst>
          </c:dPt>
          <c:dPt>
            <c:idx val="7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D998-435A-9F4D-4B3222C5B8A7}"/>
              </c:ext>
            </c:extLst>
          </c:dPt>
          <c:dPt>
            <c:idx val="7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D998-435A-9F4D-4B3222C5B8A7}"/>
              </c:ext>
            </c:extLst>
          </c:dPt>
          <c:dPt>
            <c:idx val="8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D998-435A-9F4D-4B3222C5B8A7}"/>
              </c:ext>
            </c:extLst>
          </c:dPt>
          <c:dPt>
            <c:idx val="8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D998-435A-9F4D-4B3222C5B8A7}"/>
              </c:ext>
            </c:extLst>
          </c:dPt>
          <c:dPt>
            <c:idx val="8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D998-435A-9F4D-4B3222C5B8A7}"/>
              </c:ext>
            </c:extLst>
          </c:dPt>
          <c:dPt>
            <c:idx val="8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D998-435A-9F4D-4B3222C5B8A7}"/>
              </c:ext>
            </c:extLst>
          </c:dPt>
          <c:dPt>
            <c:idx val="8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D998-435A-9F4D-4B3222C5B8A7}"/>
              </c:ext>
            </c:extLst>
          </c:dPt>
          <c:dPt>
            <c:idx val="8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D998-435A-9F4D-4B3222C5B8A7}"/>
              </c:ext>
            </c:extLst>
          </c:dPt>
          <c:dPt>
            <c:idx val="8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D998-435A-9F4D-4B3222C5B8A7}"/>
              </c:ext>
            </c:extLst>
          </c:dPt>
          <c:dPt>
            <c:idx val="8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D998-435A-9F4D-4B3222C5B8A7}"/>
              </c:ext>
            </c:extLst>
          </c:dPt>
          <c:dPt>
            <c:idx val="8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D998-435A-9F4D-4B3222C5B8A7}"/>
              </c:ext>
            </c:extLst>
          </c:dPt>
          <c:dPt>
            <c:idx val="8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D998-435A-9F4D-4B3222C5B8A7}"/>
              </c:ext>
            </c:extLst>
          </c:dPt>
          <c:dPt>
            <c:idx val="90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D998-435A-9F4D-4B3222C5B8A7}"/>
              </c:ext>
            </c:extLst>
          </c:dPt>
          <c:dPt>
            <c:idx val="91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D998-435A-9F4D-4B3222C5B8A7}"/>
              </c:ext>
            </c:extLst>
          </c:dPt>
          <c:dPt>
            <c:idx val="92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D998-435A-9F4D-4B3222C5B8A7}"/>
              </c:ext>
            </c:extLst>
          </c:dPt>
          <c:dPt>
            <c:idx val="93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D998-435A-9F4D-4B3222C5B8A7}"/>
              </c:ext>
            </c:extLst>
          </c:dPt>
          <c:dPt>
            <c:idx val="94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D998-435A-9F4D-4B3222C5B8A7}"/>
              </c:ext>
            </c:extLst>
          </c:dPt>
          <c:dPt>
            <c:idx val="95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D998-435A-9F4D-4B3222C5B8A7}"/>
              </c:ext>
            </c:extLst>
          </c:dPt>
          <c:dPt>
            <c:idx val="96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D998-435A-9F4D-4B3222C5B8A7}"/>
              </c:ext>
            </c:extLst>
          </c:dPt>
          <c:dPt>
            <c:idx val="97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D998-435A-9F4D-4B3222C5B8A7}"/>
              </c:ext>
            </c:extLst>
          </c:dPt>
          <c:dPt>
            <c:idx val="98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D998-435A-9F4D-4B3222C5B8A7}"/>
              </c:ext>
            </c:extLst>
          </c:dPt>
          <c:dPt>
            <c:idx val="99"/>
            <c:bubble3D val="0"/>
            <c:spPr>
              <a:solidFill>
                <a:srgbClr val="4DBF35"/>
              </a:solidFill>
              <a:ln w="3175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D998-435A-9F4D-4B3222C5B8A7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D998-435A-9F4D-4B3222C5B8A7}"/>
              </c:ext>
            </c:extLst>
          </c:dPt>
          <c:val>
            <c:numRef>
              <c:f>Gauge!$O$2:$O$102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D998-435A-9F4D-4B3222C5B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pattFill prst="dkUpDiag">
                <a:fgClr>
                  <a:srgbClr val="00B0F0"/>
                </a:fgClr>
                <a:bgClr>
                  <a:srgbClr val="009ED6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209-4D87-8330-23318381F6D3}"/>
              </c:ext>
            </c:extLst>
          </c:dPt>
          <c:dPt>
            <c:idx val="1"/>
            <c:bubble3D val="0"/>
            <c:spPr>
              <a:pattFill prst="dkUpDiag">
                <a:fgClr>
                  <a:schemeClr val="bg1">
                    <a:lumMod val="85000"/>
                  </a:schemeClr>
                </a:fgClr>
                <a:bgClr>
                  <a:srgbClr val="CFCFCF"/>
                </a:bgClr>
              </a:patt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209-4D87-8330-23318381F6D3}"/>
              </c:ext>
            </c:extLst>
          </c:dPt>
          <c:dLbls>
            <c:delete val="1"/>
          </c:dLbls>
          <c:cat>
            <c:strRef>
              <c:f>Donut!$K$2:$K$3</c:f>
              <c:strCache>
                <c:ptCount val="2"/>
                <c:pt idx="0">
                  <c:v>Complete</c:v>
                </c:pt>
                <c:pt idx="1">
                  <c:v>Remainder</c:v>
                </c:pt>
              </c:strCache>
            </c:strRef>
          </c:cat>
          <c:val>
            <c:numRef>
              <c:f>Donut!$L$2:$L$3</c:f>
              <c:numCache>
                <c:formatCode>0%</c:formatCode>
                <c:ptCount val="2"/>
                <c:pt idx="0">
                  <c:v>0.85</c:v>
                </c:pt>
                <c:pt idx="1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09-4D87-8330-23318381F6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534370946822308E-2"/>
          <c:y val="0.13333320607663462"/>
          <c:w val="0.94293125810635536"/>
          <c:h val="0.7333335878467306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'Progress Bar'!$L$2</c:f>
              <c:strCache>
                <c:ptCount val="1"/>
                <c:pt idx="0">
                  <c:v>Complete</c:v>
                </c:pt>
              </c:strCache>
            </c:strRef>
          </c:tx>
          <c:spPr>
            <a:pattFill prst="dkUpDiag">
              <a:fgClr>
                <a:srgbClr val="66CF51"/>
              </a:fgClr>
              <a:bgClr>
                <a:srgbClr val="4DBF35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bg1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Bar'!$L$3</c:f>
              <c:numCache>
                <c:formatCode>0%</c:formatCode>
                <c:ptCount val="1"/>
                <c:pt idx="0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0F-41A1-84C1-F27AE87D6485}"/>
            </c:ext>
          </c:extLst>
        </c:ser>
        <c:ser>
          <c:idx val="1"/>
          <c:order val="1"/>
          <c:tx>
            <c:strRef>
              <c:f>'Progress Bar'!$M$2</c:f>
              <c:strCache>
                <c:ptCount val="1"/>
                <c:pt idx="0">
                  <c:v>Remainder</c:v>
                </c:pt>
              </c:strCache>
            </c:strRef>
          </c:tx>
          <c:spPr>
            <a:pattFill prst="dkUpDiag">
              <a:fgClr>
                <a:schemeClr val="bg1">
                  <a:lumMod val="95000"/>
                </a:schemeClr>
              </a:fgClr>
              <a:bgClr>
                <a:schemeClr val="bg1">
                  <a:lumMod val="85000"/>
                </a:schemeClr>
              </a:bgClr>
            </a:patt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Bar'!$M$3</c:f>
              <c:numCache>
                <c:formatCode>0%</c:formatCode>
                <c:ptCount val="1"/>
                <c:pt idx="0">
                  <c:v>0.45999999999999996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0F-41A1-84C1-F27AE87D6485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996309183"/>
        <c:axId val="996270495"/>
      </c:barChart>
      <c:catAx>
        <c:axId val="9963091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96270495"/>
        <c:crosses val="autoZero"/>
        <c:auto val="1"/>
        <c:lblAlgn val="ctr"/>
        <c:lblOffset val="100"/>
        <c:noMultiLvlLbl val="0"/>
      </c:catAx>
      <c:valAx>
        <c:axId val="996270495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99630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62176342831539E-2"/>
          <c:y val="0.34326072877253977"/>
          <c:w val="0.97569994919534053"/>
          <c:h val="0.60784947336128436"/>
        </c:manualLayout>
      </c:layout>
      <c:lineChart>
        <c:grouping val="standard"/>
        <c:varyColors val="0"/>
        <c:ser>
          <c:idx val="0"/>
          <c:order val="0"/>
          <c:tx>
            <c:strRef>
              <c:f>Dot!$J$2</c:f>
              <c:strCache>
                <c:ptCount val="1"/>
                <c:pt idx="0">
                  <c:v>Grey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Dot!$J$3:$J$22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19-4886-99E7-863B43DA4C2A}"/>
            </c:ext>
          </c:extLst>
        </c:ser>
        <c:ser>
          <c:idx val="1"/>
          <c:order val="1"/>
          <c:tx>
            <c:strRef>
              <c:f>Dot!$K$2</c:f>
              <c:strCache>
                <c:ptCount val="1"/>
                <c:pt idx="0">
                  <c:v>Color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3399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2BEF41A-4C54-4C29-B0E0-2DAD173850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2B19-4886-99E7-863B43DA4C2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63B5345-35CB-457E-83DB-65868F7E26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2B19-4886-99E7-863B43DA4C2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452E76C-35E6-4A97-9DF0-96A7FB4AD3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2B19-4886-99E7-863B43DA4C2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9D3014C-3D26-456E-A762-6AEB0B9066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2B19-4886-99E7-863B43DA4C2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36DCD5B-84B2-4050-BD0D-8B65D049E2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2B19-4886-99E7-863B43DA4C2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0AAB683-AD22-4A84-98C3-079BCD1584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2B19-4886-99E7-863B43DA4C2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17BBAA8-EDCC-42C3-8F5F-AE1982BB46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2B19-4886-99E7-863B43DA4C2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10F63F7-5A92-4533-AA3A-87CE4D4F2C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2B19-4886-99E7-863B43DA4C2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2174C6FF-9E3D-4A0F-A610-3FF95D6623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2B19-4886-99E7-863B43DA4C2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2B19-4886-99E7-863B43DA4C2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2B19-4886-99E7-863B43DA4C2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2B19-4886-99E7-863B43DA4C2A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2B19-4886-99E7-863B43DA4C2A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2B19-4886-99E7-863B43DA4C2A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2B19-4886-99E7-863B43DA4C2A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2B19-4886-99E7-863B43DA4C2A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2B19-4886-99E7-863B43DA4C2A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2B19-4886-99E7-863B43DA4C2A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2B19-4886-99E7-863B43DA4C2A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2B19-4886-99E7-863B43DA4C2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Dot!$K$3:$K$22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Dot!$L$3:$L$22</c15:f>
                <c15:dlblRangeCache>
                  <c:ptCount val="20"/>
                  <c:pt idx="8">
                    <c:v>45%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2B19-4886-99E7-863B43DA4C2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2351199"/>
        <c:axId val="2092344959"/>
      </c:lineChart>
      <c:catAx>
        <c:axId val="2092351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2344959"/>
        <c:crosses val="autoZero"/>
        <c:auto val="1"/>
        <c:lblAlgn val="ctr"/>
        <c:lblOffset val="100"/>
        <c:noMultiLvlLbl val="0"/>
      </c:catAx>
      <c:valAx>
        <c:axId val="2092344959"/>
        <c:scaling>
          <c:orientation val="minMax"/>
          <c:max val="2"/>
        </c:scaling>
        <c:delete val="1"/>
        <c:axPos val="l"/>
        <c:numFmt formatCode="General" sourceLinked="1"/>
        <c:majorTickMark val="none"/>
        <c:minorTickMark val="none"/>
        <c:tickLblPos val="nextTo"/>
        <c:crossAx val="2092351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21610252902777E-2"/>
          <c:y val="0.18820599805117472"/>
          <c:w val="0.91169296145674095"/>
          <c:h val="0.680604412553821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Scorecard!$H$3</c:f>
              <c:strCache>
                <c:ptCount val="1"/>
                <c:pt idx="0">
                  <c:v>Grey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Scorecard!$I$3:$M$3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A-4DB3-973B-2B66461196EF}"/>
            </c:ext>
          </c:extLst>
        </c:ser>
        <c:ser>
          <c:idx val="1"/>
          <c:order val="1"/>
          <c:tx>
            <c:strRef>
              <c:f>Scorecard!$H$4</c:f>
              <c:strCache>
                <c:ptCount val="1"/>
                <c:pt idx="0">
                  <c:v>Green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Scorecard!$I$4:$M$4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A-4DB3-973B-2B66461196EF}"/>
            </c:ext>
          </c:extLst>
        </c:ser>
        <c:ser>
          <c:idx val="2"/>
          <c:order val="2"/>
          <c:tx>
            <c:strRef>
              <c:f>Scorecard!$H$5</c:f>
              <c:strCache>
                <c:ptCount val="1"/>
                <c:pt idx="0">
                  <c:v>Red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Scorecard!$I$5:$M$5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A-4DB3-973B-2B6646119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dateAx>
        <c:axId val="20981060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24814463"/>
        <c:crosses val="autoZero"/>
        <c:auto val="0"/>
        <c:lblOffset val="100"/>
        <c:baseTimeUnit val="days"/>
      </c:date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solidFill>
          <a:schemeClr val="bg1"/>
        </a:solidFill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97594050743651E-2"/>
          <c:y val="0.10935375536650475"/>
          <c:w val="0.93944685039370079"/>
          <c:h val="0.7850697651083407"/>
        </c:manualLayout>
      </c:layout>
      <c:lineChart>
        <c:grouping val="standard"/>
        <c:varyColors val="0"/>
        <c:ser>
          <c:idx val="0"/>
          <c:order val="0"/>
          <c:tx>
            <c:strRef>
              <c:f>Steps!$J$3</c:f>
              <c:strCache>
                <c:ptCount val="1"/>
                <c:pt idx="0">
                  <c:v>Grey</c:v>
                </c:pt>
              </c:strCache>
            </c:strRef>
          </c:tx>
          <c:spPr>
            <a:ln w="127000" cap="rnd">
              <a:solidFill>
                <a:schemeClr val="bg1">
                  <a:lumMod val="85000"/>
                </a:schemeClr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127BC97-65AE-47FA-8C9A-941A41969D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B4B1-4EB1-A14B-D6E747ECD58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3CF87353-8140-491B-84FD-74CB308A20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4B1-4EB1-A14B-D6E747ECD58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0C7D1CA0-DE46-4595-981A-E044D1CF3A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4B1-4EB1-A14B-D6E747ECD58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35EF353F-9863-4197-94B2-EF639067B2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4B1-4EB1-A14B-D6E747ECD58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BCFE6488-257F-4A82-962E-CEB51966E2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4B1-4EB1-A14B-D6E747ECD58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Steps!$K$3:$O$3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Steps!$K$2:$O$2</c15:f>
                <c15:dlblRangeCach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B4B1-4EB1-A14B-D6E747ECD580}"/>
            </c:ext>
          </c:extLst>
        </c:ser>
        <c:ser>
          <c:idx val="1"/>
          <c:order val="1"/>
          <c:tx>
            <c:strRef>
              <c:f>Steps!$J$4</c:f>
              <c:strCache>
                <c:ptCount val="1"/>
                <c:pt idx="0">
                  <c:v>Complete</c:v>
                </c:pt>
              </c:strCache>
            </c:strRef>
          </c:tx>
          <c:spPr>
            <a:ln w="127000" cap="rnd">
              <a:solidFill>
                <a:srgbClr val="4DBF35"/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rgbClr val="4DBF35"/>
              </a:solidFill>
              <a:ln w="9525">
                <a:noFill/>
              </a:ln>
              <a:effectLst/>
            </c:spPr>
          </c:marker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Steps!$K$4:$O$4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4B1-4EB1-A14B-D6E747ECD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216191"/>
        <c:axId val="1273220031"/>
      </c:lineChart>
      <c:catAx>
        <c:axId val="12732161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73220031"/>
        <c:crosses val="autoZero"/>
        <c:auto val="1"/>
        <c:lblAlgn val="ctr"/>
        <c:lblOffset val="100"/>
        <c:noMultiLvlLbl val="0"/>
      </c:catAx>
      <c:valAx>
        <c:axId val="1273220031"/>
        <c:scaling>
          <c:orientation val="minMax"/>
          <c:max val="2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27321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890589003885432E-2"/>
          <c:y val="0.12071903407623043"/>
          <c:w val="0.74907619325494934"/>
          <c:h val="0.82635650435524843"/>
        </c:manualLayout>
      </c:layout>
      <c:scatterChart>
        <c:scatterStyle val="lineMarker"/>
        <c:varyColors val="0"/>
        <c:ser>
          <c:idx val="0"/>
          <c:order val="0"/>
          <c:tx>
            <c:strRef>
              <c:f>Waffle!$H$2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chemeClr val="bg1">
                  <a:lumMod val="85000"/>
                </a:schemeClr>
              </a:solidFill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Waffle!$H$4:$H$103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4</c:v>
                </c:pt>
                <c:pt idx="74">
                  <c:v>5</c:v>
                </c:pt>
                <c:pt idx="75">
                  <c:v>6</c:v>
                </c:pt>
                <c:pt idx="76">
                  <c:v>7</c:v>
                </c:pt>
                <c:pt idx="77">
                  <c:v>8</c:v>
                </c:pt>
                <c:pt idx="78">
                  <c:v>9</c:v>
                </c:pt>
                <c:pt idx="79">
                  <c:v>10</c:v>
                </c:pt>
                <c:pt idx="80">
                  <c:v>1</c:v>
                </c:pt>
                <c:pt idx="81">
                  <c:v>2</c:v>
                </c:pt>
                <c:pt idx="82">
                  <c:v>3</c:v>
                </c:pt>
                <c:pt idx="83">
                  <c:v>4</c:v>
                </c:pt>
                <c:pt idx="84">
                  <c:v>5</c:v>
                </c:pt>
                <c:pt idx="85">
                  <c:v>6</c:v>
                </c:pt>
                <c:pt idx="86">
                  <c:v>7</c:v>
                </c:pt>
                <c:pt idx="87">
                  <c:v>8</c:v>
                </c:pt>
                <c:pt idx="88">
                  <c:v>9</c:v>
                </c:pt>
                <c:pt idx="89">
                  <c:v>10</c:v>
                </c:pt>
                <c:pt idx="90">
                  <c:v>1</c:v>
                </c:pt>
                <c:pt idx="91">
                  <c:v>2</c:v>
                </c:pt>
                <c:pt idx="92">
                  <c:v>3</c:v>
                </c:pt>
                <c:pt idx="93">
                  <c:v>4</c:v>
                </c:pt>
                <c:pt idx="94">
                  <c:v>5</c:v>
                </c:pt>
                <c:pt idx="95">
                  <c:v>6</c:v>
                </c:pt>
                <c:pt idx="96">
                  <c:v>7</c:v>
                </c:pt>
                <c:pt idx="97">
                  <c:v>8</c:v>
                </c:pt>
                <c:pt idx="98">
                  <c:v>9</c:v>
                </c:pt>
                <c:pt idx="99">
                  <c:v>10</c:v>
                </c:pt>
              </c:numCache>
            </c:numRef>
          </c:xVal>
          <c:yVal>
            <c:numRef>
              <c:f>Waffle!$I$4:$I$103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7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C69-472F-B8F1-FB5D85FF698D}"/>
            </c:ext>
          </c:extLst>
        </c:ser>
        <c:ser>
          <c:idx val="1"/>
          <c:order val="1"/>
          <c:tx>
            <c:strRef>
              <c:f>Waffle!$J$2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rgbClr val="FF3399"/>
              </a:solidFill>
              <a:ln w="9525">
                <a:solidFill>
                  <a:schemeClr val="bg1"/>
                </a:solidFill>
              </a:ln>
              <a:effectLst/>
            </c:spPr>
          </c:marker>
          <c:xVal>
            <c:numRef>
              <c:f>Waffle!$J$4:$J$103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Waffle!$K$4:$K$103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C69-472F-B8F1-FB5D85FF698D}"/>
            </c:ext>
          </c:extLst>
        </c:ser>
        <c:ser>
          <c:idx val="2"/>
          <c:order val="2"/>
          <c:tx>
            <c:strRef>
              <c:f>Waffle!$L$2</c:f>
              <c:strCache>
                <c:ptCount val="1"/>
                <c:pt idx="0">
                  <c:v>Marker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C69-472F-B8F1-FB5D85FF69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C69-472F-B8F1-FB5D85FF69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C69-472F-B8F1-FB5D85FF69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C69-472F-B8F1-FB5D85FF69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C69-472F-B8F1-FB5D85FF698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C69-472F-B8F1-FB5D85FF698D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C69-472F-B8F1-FB5D85FF698D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C69-472F-B8F1-FB5D85FF698D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C69-472F-B8F1-FB5D85FF698D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C69-472F-B8F1-FB5D85FF698D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C69-472F-B8F1-FB5D85FF698D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C69-472F-B8F1-FB5D85FF698D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C69-472F-B8F1-FB5D85FF698D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C69-472F-B8F1-FB5D85FF698D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C69-472F-B8F1-FB5D85FF698D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C69-472F-B8F1-FB5D85FF698D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C69-472F-B8F1-FB5D85FF698D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FC69-472F-B8F1-FB5D85FF698D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C69-472F-B8F1-FB5D85FF698D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C69-472F-B8F1-FB5D85FF698D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FC69-472F-B8F1-FB5D85FF698D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FC69-472F-B8F1-FB5D85FF698D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C69-472F-B8F1-FB5D85FF698D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C69-472F-B8F1-FB5D85FF698D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FC69-472F-B8F1-FB5D85FF698D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FC69-472F-B8F1-FB5D85FF698D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FC69-472F-B8F1-FB5D85FF698D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FC69-472F-B8F1-FB5D85FF698D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FC69-472F-B8F1-FB5D85FF698D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FC69-472F-B8F1-FB5D85FF698D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C69-472F-B8F1-FB5D85FF698D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C69-472F-B8F1-FB5D85FF698D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FC69-472F-B8F1-FB5D85FF698D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FC69-472F-B8F1-FB5D85FF698D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FC69-472F-B8F1-FB5D85FF698D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FC69-472F-B8F1-FB5D85FF698D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FC69-472F-B8F1-FB5D85FF698D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FC69-472F-B8F1-FB5D85FF698D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FC69-472F-B8F1-FB5D85FF698D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C69-472F-B8F1-FB5D85FF698D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FC69-472F-B8F1-FB5D85FF698D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FC69-472F-B8F1-FB5D85FF698D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FC69-472F-B8F1-FB5D85FF698D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FC69-472F-B8F1-FB5D85FF698D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FC69-472F-B8F1-FB5D85FF698D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FC69-472F-B8F1-FB5D85FF698D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FC69-472F-B8F1-FB5D85FF698D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FC69-472F-B8F1-FB5D85FF698D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FC69-472F-B8F1-FB5D85FF698D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FC69-472F-B8F1-FB5D85FF698D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FC69-472F-B8F1-FB5D85FF698D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FC69-472F-B8F1-FB5D85FF698D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FC69-472F-B8F1-FB5D85FF698D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FC69-472F-B8F1-FB5D85FF698D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FC69-472F-B8F1-FB5D85FF698D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FC69-472F-B8F1-FB5D85FF698D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FC69-472F-B8F1-FB5D85FF698D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FC69-472F-B8F1-FB5D85FF698D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FC69-472F-B8F1-FB5D85FF698D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FC69-472F-B8F1-FB5D85FF698D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FC69-472F-B8F1-FB5D85FF698D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FC69-472F-B8F1-FB5D85FF698D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FC69-472F-B8F1-FB5D85FF698D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FC69-472F-B8F1-FB5D85FF698D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FC69-472F-B8F1-FB5D85FF698D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FC69-472F-B8F1-FB5D85FF698D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FC69-472F-B8F1-FB5D85FF698D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FC69-472F-B8F1-FB5D85FF698D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FC69-472F-B8F1-FB5D85FF698D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84CC4C77-39D3-4865-918F-1BBE8AB6AC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FC69-472F-B8F1-FB5D85FF698D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FC69-472F-B8F1-FB5D85FF698D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FC69-472F-B8F1-FB5D85FF698D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FC69-472F-B8F1-FB5D85FF698D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FC69-472F-B8F1-FB5D85FF698D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FC69-472F-B8F1-FB5D85FF698D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FC69-472F-B8F1-FB5D85FF698D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FC69-472F-B8F1-FB5D85FF698D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FC69-472F-B8F1-FB5D85FF698D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FC69-472F-B8F1-FB5D85FF698D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FC69-472F-B8F1-FB5D85FF698D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FC69-472F-B8F1-FB5D85FF698D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FC69-472F-B8F1-FB5D85FF698D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FC69-472F-B8F1-FB5D85FF698D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FC69-472F-B8F1-FB5D85FF698D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FC69-472F-B8F1-FB5D85FF698D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FC69-472F-B8F1-FB5D85FF698D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FC69-472F-B8F1-FB5D85FF698D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FC69-472F-B8F1-FB5D85FF698D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FC69-472F-B8F1-FB5D85FF698D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FC69-472F-B8F1-FB5D85FF698D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FC69-472F-B8F1-FB5D85FF698D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FC69-472F-B8F1-FB5D85FF698D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FC69-472F-B8F1-FB5D85FF698D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FC69-472F-B8F1-FB5D85FF698D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FC69-472F-B8F1-FB5D85FF698D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FC69-472F-B8F1-FB5D85FF698D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FC69-472F-B8F1-FB5D85FF698D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FC69-472F-B8F1-FB5D85FF698D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FC69-472F-B8F1-FB5D85FF698D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FC69-472F-B8F1-FB5D85FF69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Waffle!$L$4:$L$103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10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Waffle!$M$4:$M$103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7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Waffle!$N$4:$N$103</c15:f>
                <c15:dlblRangeCache>
                  <c:ptCount val="100"/>
                  <c:pt idx="0">
                    <c:v>#N/A</c:v>
                  </c:pt>
                  <c:pt idx="1">
                    <c:v>#N/A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#N/A</c:v>
                  </c:pt>
                  <c:pt idx="9">
                    <c:v>#N/A</c:v>
                  </c:pt>
                  <c:pt idx="10">
                    <c:v>#N/A</c:v>
                  </c:pt>
                  <c:pt idx="11">
                    <c:v>#N/A</c:v>
                  </c:pt>
                  <c:pt idx="12">
                    <c:v>#N/A</c:v>
                  </c:pt>
                  <c:pt idx="13">
                    <c:v>#N/A</c:v>
                  </c:pt>
                  <c:pt idx="14">
                    <c:v>#N/A</c:v>
                  </c:pt>
                  <c:pt idx="15">
                    <c:v>#N/A</c:v>
                  </c:pt>
                  <c:pt idx="16">
                    <c:v>#N/A</c:v>
                  </c:pt>
                  <c:pt idx="17">
                    <c:v>#N/A</c:v>
                  </c:pt>
                  <c:pt idx="18">
                    <c:v>#N/A</c:v>
                  </c:pt>
                  <c:pt idx="19">
                    <c:v>#N/A</c:v>
                  </c:pt>
                  <c:pt idx="20">
                    <c:v>#N/A</c:v>
                  </c:pt>
                  <c:pt idx="21">
                    <c:v>#N/A</c:v>
                  </c:pt>
                  <c:pt idx="22">
                    <c:v>#N/A</c:v>
                  </c:pt>
                  <c:pt idx="23">
                    <c:v>#N/A</c:v>
                  </c:pt>
                  <c:pt idx="24">
                    <c:v>#N/A</c:v>
                  </c:pt>
                  <c:pt idx="25">
                    <c:v>#N/A</c:v>
                  </c:pt>
                  <c:pt idx="26">
                    <c:v>#N/A</c:v>
                  </c:pt>
                  <c:pt idx="27">
                    <c:v>#N/A</c:v>
                  </c:pt>
                  <c:pt idx="28">
                    <c:v>#N/A</c:v>
                  </c:pt>
                  <c:pt idx="29">
                    <c:v>#N/A</c:v>
                  </c:pt>
                  <c:pt idx="30">
                    <c:v>#N/A</c:v>
                  </c:pt>
                  <c:pt idx="31">
                    <c:v>#N/A</c:v>
                  </c:pt>
                  <c:pt idx="32">
                    <c:v>#N/A</c:v>
                  </c:pt>
                  <c:pt idx="33">
                    <c:v>#N/A</c:v>
                  </c:pt>
                  <c:pt idx="34">
                    <c:v>#N/A</c:v>
                  </c:pt>
                  <c:pt idx="35">
                    <c:v>#N/A</c:v>
                  </c:pt>
                  <c:pt idx="36">
                    <c:v>#N/A</c:v>
                  </c:pt>
                  <c:pt idx="37">
                    <c:v>#N/A</c:v>
                  </c:pt>
                  <c:pt idx="38">
                    <c:v>#N/A</c:v>
                  </c:pt>
                  <c:pt idx="39">
                    <c:v>#N/A</c:v>
                  </c:pt>
                  <c:pt idx="40">
                    <c:v>#N/A</c:v>
                  </c:pt>
                  <c:pt idx="41">
                    <c:v>#N/A</c:v>
                  </c:pt>
                  <c:pt idx="42">
                    <c:v>#N/A</c:v>
                  </c:pt>
                  <c:pt idx="43">
                    <c:v>#N/A</c:v>
                  </c:pt>
                  <c:pt idx="44">
                    <c:v>#N/A</c:v>
                  </c:pt>
                  <c:pt idx="45">
                    <c:v>#N/A</c:v>
                  </c:pt>
                  <c:pt idx="46">
                    <c:v>#N/A</c:v>
                  </c:pt>
                  <c:pt idx="47">
                    <c:v>#N/A</c:v>
                  </c:pt>
                  <c:pt idx="48">
                    <c:v>#N/A</c:v>
                  </c:pt>
                  <c:pt idx="49">
                    <c:v>#N/A</c:v>
                  </c:pt>
                  <c:pt idx="50">
                    <c:v>#N/A</c:v>
                  </c:pt>
                  <c:pt idx="51">
                    <c:v>#N/A</c:v>
                  </c:pt>
                  <c:pt idx="52">
                    <c:v>#N/A</c:v>
                  </c:pt>
                  <c:pt idx="53">
                    <c:v>#N/A</c:v>
                  </c:pt>
                  <c:pt idx="54">
                    <c:v>#N/A</c:v>
                  </c:pt>
                  <c:pt idx="55">
                    <c:v>#N/A</c:v>
                  </c:pt>
                  <c:pt idx="56">
                    <c:v>#N/A</c:v>
                  </c:pt>
                  <c:pt idx="57">
                    <c:v>#N/A</c:v>
                  </c:pt>
                  <c:pt idx="58">
                    <c:v>#N/A</c:v>
                  </c:pt>
                  <c:pt idx="59">
                    <c:v>#N/A</c:v>
                  </c:pt>
                  <c:pt idx="60">
                    <c:v>#N/A</c:v>
                  </c:pt>
                  <c:pt idx="61">
                    <c:v>#N/A</c:v>
                  </c:pt>
                  <c:pt idx="62">
                    <c:v>#N/A</c:v>
                  </c:pt>
                  <c:pt idx="63">
                    <c:v>#N/A</c:v>
                  </c:pt>
                  <c:pt idx="64">
                    <c:v>#N/A</c:v>
                  </c:pt>
                  <c:pt idx="65">
                    <c:v>#N/A</c:v>
                  </c:pt>
                  <c:pt idx="66">
                    <c:v>#N/A</c:v>
                  </c:pt>
                  <c:pt idx="67">
                    <c:v>#N/A</c:v>
                  </c:pt>
                  <c:pt idx="68">
                    <c:v>#N/A</c:v>
                  </c:pt>
                  <c:pt idx="69">
                    <c:v>65%</c:v>
                  </c:pt>
                  <c:pt idx="70">
                    <c:v>#N/A</c:v>
                  </c:pt>
                  <c:pt idx="71">
                    <c:v>#N/A</c:v>
                  </c:pt>
                  <c:pt idx="72">
                    <c:v>#N/A</c:v>
                  </c:pt>
                  <c:pt idx="73">
                    <c:v>#N/A</c:v>
                  </c:pt>
                  <c:pt idx="74">
                    <c:v>#N/A</c:v>
                  </c:pt>
                  <c:pt idx="75">
                    <c:v>#N/A</c:v>
                  </c:pt>
                  <c:pt idx="76">
                    <c:v>#N/A</c:v>
                  </c:pt>
                  <c:pt idx="77">
                    <c:v>#N/A</c:v>
                  </c:pt>
                  <c:pt idx="78">
                    <c:v>#N/A</c:v>
                  </c:pt>
                  <c:pt idx="79">
                    <c:v>#N/A</c:v>
                  </c:pt>
                  <c:pt idx="80">
                    <c:v>#N/A</c:v>
                  </c:pt>
                  <c:pt idx="81">
                    <c:v>#N/A</c:v>
                  </c:pt>
                  <c:pt idx="82">
                    <c:v>#N/A</c:v>
                  </c:pt>
                  <c:pt idx="83">
                    <c:v>#N/A</c:v>
                  </c:pt>
                  <c:pt idx="84">
                    <c:v>#N/A</c:v>
                  </c:pt>
                  <c:pt idx="85">
                    <c:v>#N/A</c:v>
                  </c:pt>
                  <c:pt idx="86">
                    <c:v>#N/A</c:v>
                  </c:pt>
                  <c:pt idx="87">
                    <c:v>#N/A</c:v>
                  </c:pt>
                  <c:pt idx="88">
                    <c:v>#N/A</c:v>
                  </c:pt>
                  <c:pt idx="89">
                    <c:v>#N/A</c:v>
                  </c:pt>
                  <c:pt idx="90">
                    <c:v>#N/A</c:v>
                  </c:pt>
                  <c:pt idx="91">
                    <c:v>#N/A</c:v>
                  </c:pt>
                  <c:pt idx="92">
                    <c:v>#N/A</c:v>
                  </c:pt>
                  <c:pt idx="93">
                    <c:v>#N/A</c:v>
                  </c:pt>
                  <c:pt idx="94">
                    <c:v>#N/A</c:v>
                  </c:pt>
                  <c:pt idx="95">
                    <c:v>#N/A</c:v>
                  </c:pt>
                  <c:pt idx="96">
                    <c:v>#N/A</c:v>
                  </c:pt>
                  <c:pt idx="97">
                    <c:v>#N/A</c:v>
                  </c:pt>
                  <c:pt idx="98">
                    <c:v>#N/A</c:v>
                  </c:pt>
                  <c:pt idx="99">
                    <c:v>#N/A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6-FC69-472F-B8F1-FB5D85FF69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valAx>
        <c:axId val="2094569183"/>
        <c:scaling>
          <c:orientation val="minMax"/>
          <c:max val="10"/>
        </c:scaling>
        <c:delete val="1"/>
        <c:axPos val="b"/>
        <c:numFmt formatCode="General" sourceLinked="1"/>
        <c:majorTickMark val="out"/>
        <c:minorTickMark val="none"/>
        <c:tickLblPos val="nextTo"/>
        <c:crossAx val="2094562463"/>
        <c:crosses val="autoZero"/>
        <c:crossBetween val="midCat"/>
      </c:valAx>
      <c:valAx>
        <c:axId val="2094562463"/>
        <c:scaling>
          <c:orientation val="minMax"/>
          <c:max val="1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r>
              <a:rPr lang="en-US" sz="1000">
                <a:latin typeface="Roboto" panose="02000000000000000000" pitchFamily="2" charset="0"/>
                <a:ea typeface="Roboto" panose="02000000000000000000" pitchFamily="2" charset="0"/>
              </a:rPr>
              <a:t>June 2023</a:t>
            </a:r>
          </a:p>
        </c:rich>
      </c:tx>
      <c:layout>
        <c:manualLayout>
          <c:xMode val="edge"/>
          <c:yMode val="edge"/>
          <c:x val="0.3636792761391287"/>
          <c:y val="3.44827586206896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63462756810571"/>
          <c:w val="0.91624047713588097"/>
          <c:h val="0.7343569553805774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Calendar!$U$3</c:f>
              <c:strCache>
                <c:ptCount val="1"/>
                <c:pt idx="0">
                  <c:v>Day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Calendar!$U$4:$U$10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Calendar!$V$4:$V$10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75-4414-94AD-E49C1D42B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Calendar!$I$2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bg1">
                  <a:lumMod val="85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40322149-4A74-4B13-96EA-8C54221F00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0C75-4414-94AD-E49C1D42B90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67093EE-728F-41BC-AA98-5196AA0981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0C75-4414-94AD-E49C1D42B90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F1E2FB52-7C36-4BF4-9E93-05A678E070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0C75-4414-94AD-E49C1D42B90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44522A87-88F2-4AA4-A3AC-D7E9F05438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0C75-4414-94AD-E49C1D42B90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05050249-4641-477F-8F39-005893F4D7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0C75-4414-94AD-E49C1D42B90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865B32A-3F7D-446E-A5A4-5FF64703F9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0C75-4414-94AD-E49C1D42B90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8121EE62-0F2C-4A11-9778-A54CA8E3CF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0C75-4414-94AD-E49C1D42B90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F303E67-A1CB-415B-AF98-493CCA6A50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0C75-4414-94AD-E49C1D42B90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ACCDD494-F714-4FBA-965D-C71C03C573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0C75-4414-94AD-E49C1D42B90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2A1C4F0-C702-401D-AF5E-25D162BCAC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0C75-4414-94AD-E49C1D42B905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984415BC-FD0F-4905-995E-FB0527C032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0C75-4414-94AD-E49C1D42B905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84FE08AB-F248-45A3-981E-812D55F8D0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0C75-4414-94AD-E49C1D42B905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340EE502-6FF4-4D16-A19A-636DB8B05E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0C75-4414-94AD-E49C1D42B905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3EA4739-675F-427E-8A30-F90A9C1A97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0C75-4414-94AD-E49C1D42B905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63CD0302-08F7-4EF4-8775-FE4E0D8E3D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0C75-4414-94AD-E49C1D42B905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4F2B8D78-1CC4-4263-BADA-67FDB6A813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0C75-4414-94AD-E49C1D42B905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4C6F25DB-4CDC-4F69-86D1-A4B3D0CB08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0C75-4414-94AD-E49C1D42B905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6DE0456B-F3FE-4D2A-9AE1-E8A7A876C0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0C75-4414-94AD-E49C1D42B905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EF69F148-CDDE-4487-9690-5A326A9F07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0C75-4414-94AD-E49C1D42B905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9AC8FA33-082E-41EF-B0A0-4FB151B28A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0C75-4414-94AD-E49C1D42B905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C7DDB8FE-4807-453E-99C9-92710E273E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0C75-4414-94AD-E49C1D42B905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2FBC19F4-9B02-406E-B363-FB3187B30A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0C75-4414-94AD-E49C1D42B905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0055393D-1DD8-4361-A9D4-C33DC726D8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0C75-4414-94AD-E49C1D42B905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3ADC4FD3-9AE5-43B9-B733-77DD1CE4E1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0C75-4414-94AD-E49C1D42B905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55CEC999-2E87-46A0-B834-ACF26A4C10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0C75-4414-94AD-E49C1D42B905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E033B2F3-C9CA-4A65-BC3D-6319D4C65C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0C75-4414-94AD-E49C1D42B905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23951FCE-A64F-4AEB-873B-8E7300BA57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0C75-4414-94AD-E49C1D42B905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2A1F441A-5C08-425F-BC22-BF5660A8DB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0C75-4414-94AD-E49C1D42B905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94B1C1D7-56C6-42E4-83BA-FDA6A88DF2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0C75-4414-94AD-E49C1D42B905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B5F32717-5393-4792-BF85-800E78443FD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0C75-4414-94AD-E49C1D42B905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2F922713-6BA8-4123-AD35-E31AA96E0B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0C75-4414-94AD-E49C1D42B905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533BCA9E-F2A4-4300-84C8-51C12924E3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0C75-4414-94AD-E49C1D42B905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DB072721-E3DE-4F2E-B70E-C34C337D1E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0C75-4414-94AD-E49C1D42B905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86787C2D-E84D-4B8B-BCE8-7F308833FB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0C75-4414-94AD-E49C1D42B905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6FB15CFB-5801-4659-8C88-5FBFE779DD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0C75-4414-94AD-E49C1D42B905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A2BDFAE0-2B9A-4C0F-BB59-7FEBF8D3D3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0C75-4414-94AD-E49C1D42B905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1D43D7B4-6C7B-47D4-9B24-DC5638541C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0C75-4414-94AD-E49C1D42B905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7A198EE7-262A-490B-9CB5-35F71B5CF7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0C75-4414-94AD-E49C1D42B905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33DE6DEC-0BEC-476E-8D58-D60BFA4E273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0C75-4414-94AD-E49C1D42B905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93185797-CB1F-4789-830E-2A73A2B493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0C75-4414-94AD-E49C1D42B905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5DF179FB-EE45-4FB0-82F4-EC25234FED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0C75-4414-94AD-E49C1D42B905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794F6ED8-A110-4CB3-AE8E-6DD9B7D501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0C75-4414-94AD-E49C1D42B9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Calendar!$I$4:$I$45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Calendar!$J$4:$J$45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Calendar!$K$4:$K$45</c15:f>
                <c15:dlblRangeCache>
                  <c:ptCount val="42"/>
                  <c:pt idx="0">
                    <c:v>28</c:v>
                  </c:pt>
                  <c:pt idx="1">
                    <c:v>29</c:v>
                  </c:pt>
                  <c:pt idx="2">
                    <c:v>30</c:v>
                  </c:pt>
                  <c:pt idx="3">
                    <c:v>31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13</c:v>
                  </c:pt>
                  <c:pt idx="17">
                    <c:v>14</c:v>
                  </c:pt>
                  <c:pt idx="18">
                    <c:v>15</c:v>
                  </c:pt>
                  <c:pt idx="19">
                    <c:v>16</c:v>
                  </c:pt>
                  <c:pt idx="20">
                    <c:v>17</c:v>
                  </c:pt>
                  <c:pt idx="21">
                    <c:v>18</c:v>
                  </c:pt>
                  <c:pt idx="22">
                    <c:v>19</c:v>
                  </c:pt>
                  <c:pt idx="23">
                    <c:v>20</c:v>
                  </c:pt>
                  <c:pt idx="24">
                    <c:v>21</c:v>
                  </c:pt>
                  <c:pt idx="25">
                    <c:v>22</c:v>
                  </c:pt>
                  <c:pt idx="26">
                    <c:v>23</c:v>
                  </c:pt>
                  <c:pt idx="27">
                    <c:v>24</c:v>
                  </c:pt>
                  <c:pt idx="28">
                    <c:v>25</c:v>
                  </c:pt>
                  <c:pt idx="29">
                    <c:v>26</c:v>
                  </c:pt>
                  <c:pt idx="30">
                    <c:v>27</c:v>
                  </c:pt>
                  <c:pt idx="31">
                    <c:v>28</c:v>
                  </c:pt>
                  <c:pt idx="32">
                    <c:v>29</c:v>
                  </c:pt>
                  <c:pt idx="33">
                    <c:v>30</c:v>
                  </c:pt>
                  <c:pt idx="34">
                    <c:v>1</c:v>
                  </c:pt>
                  <c:pt idx="35">
                    <c:v>2</c:v>
                  </c:pt>
                  <c:pt idx="36">
                    <c:v>3</c:v>
                  </c:pt>
                  <c:pt idx="37">
                    <c:v>4</c:v>
                  </c:pt>
                  <c:pt idx="38">
                    <c:v>5</c:v>
                  </c:pt>
                  <c:pt idx="39">
                    <c:v>6</c:v>
                  </c:pt>
                  <c:pt idx="40">
                    <c:v>7</c:v>
                  </c:pt>
                  <c:pt idx="41">
                    <c:v>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B-0C75-4414-94AD-E49C1D42B905}"/>
            </c:ext>
          </c:extLst>
        </c:ser>
        <c:ser>
          <c:idx val="1"/>
          <c:order val="1"/>
          <c:tx>
            <c:strRef>
              <c:f>Calendar!$L$2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Calendar!$L$4:$L$45</c:f>
              <c:numCache>
                <c:formatCode>General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6</c:v>
                </c:pt>
                <c:pt idx="6">
                  <c:v>#N/A</c:v>
                </c:pt>
                <c:pt idx="7">
                  <c:v>1</c:v>
                </c:pt>
                <c:pt idx="8">
                  <c:v>#N/A</c:v>
                </c:pt>
                <c:pt idx="9">
                  <c:v>3</c:v>
                </c:pt>
                <c:pt idx="10">
                  <c:v>#N/A</c:v>
                </c:pt>
                <c:pt idx="11">
                  <c:v>#N/A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#N/A</c:v>
                </c:pt>
                <c:pt idx="17">
                  <c:v>4</c:v>
                </c:pt>
                <c:pt idx="18">
                  <c:v>#N/A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#N/A</c:v>
                </c:pt>
                <c:pt idx="25">
                  <c:v>5</c:v>
                </c:pt>
                <c:pt idx="26">
                  <c:v>6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Calendar!$M$4:$M$45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0C75-4414-94AD-E49C1D42B9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chemeClr val="tx1">
                <a:lumMod val="65000"/>
                <a:lumOff val="35000"/>
              </a:schemeClr>
            </a:solidFill>
            <a:ln w="3175">
              <a:solidFill>
                <a:schemeClr val="tx1">
                  <a:lumMod val="85000"/>
                  <a:lumOff val="15000"/>
                </a:schemeClr>
              </a:solidFill>
            </a:ln>
          </c:spPr>
          <c:dPt>
            <c:idx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C0-4FDB-9D38-CB1F3A06C5CE}"/>
              </c:ext>
            </c:extLst>
          </c:dPt>
          <c:dPt>
            <c:idx val="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C0-4FDB-9D38-CB1F3A06C5CE}"/>
              </c:ext>
            </c:extLst>
          </c:dPt>
          <c:dPt>
            <c:idx val="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C0-4FDB-9D38-CB1F3A06C5CE}"/>
              </c:ext>
            </c:extLst>
          </c:dPt>
          <c:dPt>
            <c:idx val="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FC0-4FDB-9D38-CB1F3A06C5CE}"/>
              </c:ext>
            </c:extLst>
          </c:dPt>
          <c:dPt>
            <c:idx val="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FC0-4FDB-9D38-CB1F3A06C5CE}"/>
              </c:ext>
            </c:extLst>
          </c:dPt>
          <c:dPt>
            <c:idx val="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FC0-4FDB-9D38-CB1F3A06C5CE}"/>
              </c:ext>
            </c:extLst>
          </c:dPt>
          <c:dPt>
            <c:idx val="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FC0-4FDB-9D38-CB1F3A06C5CE}"/>
              </c:ext>
            </c:extLst>
          </c:dPt>
          <c:dPt>
            <c:idx val="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FC0-4FDB-9D38-CB1F3A06C5CE}"/>
              </c:ext>
            </c:extLst>
          </c:dPt>
          <c:dPt>
            <c:idx val="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FC0-4FDB-9D38-CB1F3A06C5CE}"/>
              </c:ext>
            </c:extLst>
          </c:dPt>
          <c:dPt>
            <c:idx val="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FC0-4FDB-9D38-CB1F3A06C5CE}"/>
              </c:ext>
            </c:extLst>
          </c:dPt>
          <c:dPt>
            <c:idx val="1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FC0-4FDB-9D38-CB1F3A06C5CE}"/>
              </c:ext>
            </c:extLst>
          </c:dPt>
          <c:dPt>
            <c:idx val="1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FC0-4FDB-9D38-CB1F3A06C5CE}"/>
              </c:ext>
            </c:extLst>
          </c:dPt>
          <c:dPt>
            <c:idx val="1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FC0-4FDB-9D38-CB1F3A06C5CE}"/>
              </c:ext>
            </c:extLst>
          </c:dPt>
          <c:dPt>
            <c:idx val="1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FC0-4FDB-9D38-CB1F3A06C5CE}"/>
              </c:ext>
            </c:extLst>
          </c:dPt>
          <c:dPt>
            <c:idx val="1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FC0-4FDB-9D38-CB1F3A06C5CE}"/>
              </c:ext>
            </c:extLst>
          </c:dPt>
          <c:dPt>
            <c:idx val="1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8FC0-4FDB-9D38-CB1F3A06C5CE}"/>
              </c:ext>
            </c:extLst>
          </c:dPt>
          <c:dPt>
            <c:idx val="1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8FC0-4FDB-9D38-CB1F3A06C5CE}"/>
              </c:ext>
            </c:extLst>
          </c:dPt>
          <c:dPt>
            <c:idx val="1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FC0-4FDB-9D38-CB1F3A06C5CE}"/>
              </c:ext>
            </c:extLst>
          </c:dPt>
          <c:dPt>
            <c:idx val="1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8FC0-4FDB-9D38-CB1F3A06C5CE}"/>
              </c:ext>
            </c:extLst>
          </c:dPt>
          <c:dPt>
            <c:idx val="1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8FC0-4FDB-9D38-CB1F3A06C5CE}"/>
              </c:ext>
            </c:extLst>
          </c:dPt>
          <c:dPt>
            <c:idx val="2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8FC0-4FDB-9D38-CB1F3A06C5CE}"/>
              </c:ext>
            </c:extLst>
          </c:dPt>
          <c:dPt>
            <c:idx val="2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8FC0-4FDB-9D38-CB1F3A06C5CE}"/>
              </c:ext>
            </c:extLst>
          </c:dPt>
          <c:dPt>
            <c:idx val="2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8FC0-4FDB-9D38-CB1F3A06C5CE}"/>
              </c:ext>
            </c:extLst>
          </c:dPt>
          <c:dPt>
            <c:idx val="2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8FC0-4FDB-9D38-CB1F3A06C5CE}"/>
              </c:ext>
            </c:extLst>
          </c:dPt>
          <c:dPt>
            <c:idx val="2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8FC0-4FDB-9D38-CB1F3A06C5CE}"/>
              </c:ext>
            </c:extLst>
          </c:dPt>
          <c:dPt>
            <c:idx val="2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8FC0-4FDB-9D38-CB1F3A06C5CE}"/>
              </c:ext>
            </c:extLst>
          </c:dPt>
          <c:dPt>
            <c:idx val="2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8FC0-4FDB-9D38-CB1F3A06C5CE}"/>
              </c:ext>
            </c:extLst>
          </c:dPt>
          <c:dPt>
            <c:idx val="2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8FC0-4FDB-9D38-CB1F3A06C5CE}"/>
              </c:ext>
            </c:extLst>
          </c:dPt>
          <c:dPt>
            <c:idx val="2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8FC0-4FDB-9D38-CB1F3A06C5CE}"/>
              </c:ext>
            </c:extLst>
          </c:dPt>
          <c:dPt>
            <c:idx val="2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8FC0-4FDB-9D38-CB1F3A06C5CE}"/>
              </c:ext>
            </c:extLst>
          </c:dPt>
          <c:dPt>
            <c:idx val="3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8FC0-4FDB-9D38-CB1F3A06C5CE}"/>
              </c:ext>
            </c:extLst>
          </c:dPt>
          <c:dPt>
            <c:idx val="3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8FC0-4FDB-9D38-CB1F3A06C5CE}"/>
              </c:ext>
            </c:extLst>
          </c:dPt>
          <c:dPt>
            <c:idx val="3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8FC0-4FDB-9D38-CB1F3A06C5CE}"/>
              </c:ext>
            </c:extLst>
          </c:dPt>
          <c:dPt>
            <c:idx val="3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8FC0-4FDB-9D38-CB1F3A06C5CE}"/>
              </c:ext>
            </c:extLst>
          </c:dPt>
          <c:dPt>
            <c:idx val="3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8FC0-4FDB-9D38-CB1F3A06C5CE}"/>
              </c:ext>
            </c:extLst>
          </c:dPt>
          <c:dPt>
            <c:idx val="3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8FC0-4FDB-9D38-CB1F3A06C5CE}"/>
              </c:ext>
            </c:extLst>
          </c:dPt>
          <c:dPt>
            <c:idx val="3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8FC0-4FDB-9D38-CB1F3A06C5CE}"/>
              </c:ext>
            </c:extLst>
          </c:dPt>
          <c:dPt>
            <c:idx val="3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8FC0-4FDB-9D38-CB1F3A06C5CE}"/>
              </c:ext>
            </c:extLst>
          </c:dPt>
          <c:dPt>
            <c:idx val="3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8FC0-4FDB-9D38-CB1F3A06C5CE}"/>
              </c:ext>
            </c:extLst>
          </c:dPt>
          <c:dPt>
            <c:idx val="3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8FC0-4FDB-9D38-CB1F3A06C5CE}"/>
              </c:ext>
            </c:extLst>
          </c:dPt>
          <c:dPt>
            <c:idx val="4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8FC0-4FDB-9D38-CB1F3A06C5CE}"/>
              </c:ext>
            </c:extLst>
          </c:dPt>
          <c:dPt>
            <c:idx val="4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8FC0-4FDB-9D38-CB1F3A06C5CE}"/>
              </c:ext>
            </c:extLst>
          </c:dPt>
          <c:dPt>
            <c:idx val="4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8FC0-4FDB-9D38-CB1F3A06C5CE}"/>
              </c:ext>
            </c:extLst>
          </c:dPt>
          <c:dPt>
            <c:idx val="4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8FC0-4FDB-9D38-CB1F3A06C5CE}"/>
              </c:ext>
            </c:extLst>
          </c:dPt>
          <c:dPt>
            <c:idx val="4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8FC0-4FDB-9D38-CB1F3A06C5CE}"/>
              </c:ext>
            </c:extLst>
          </c:dPt>
          <c:dPt>
            <c:idx val="4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8FC0-4FDB-9D38-CB1F3A06C5CE}"/>
              </c:ext>
            </c:extLst>
          </c:dPt>
          <c:dPt>
            <c:idx val="4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8FC0-4FDB-9D38-CB1F3A06C5CE}"/>
              </c:ext>
            </c:extLst>
          </c:dPt>
          <c:dPt>
            <c:idx val="4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8FC0-4FDB-9D38-CB1F3A06C5CE}"/>
              </c:ext>
            </c:extLst>
          </c:dPt>
          <c:dPt>
            <c:idx val="4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8FC0-4FDB-9D38-CB1F3A06C5CE}"/>
              </c:ext>
            </c:extLst>
          </c:dPt>
          <c:dPt>
            <c:idx val="4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8FC0-4FDB-9D38-CB1F3A06C5CE}"/>
              </c:ext>
            </c:extLst>
          </c:dPt>
          <c:dPt>
            <c:idx val="5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8FC0-4FDB-9D38-CB1F3A06C5CE}"/>
              </c:ext>
            </c:extLst>
          </c:dPt>
          <c:dPt>
            <c:idx val="5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8FC0-4FDB-9D38-CB1F3A06C5CE}"/>
              </c:ext>
            </c:extLst>
          </c:dPt>
          <c:dPt>
            <c:idx val="5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8FC0-4FDB-9D38-CB1F3A06C5CE}"/>
              </c:ext>
            </c:extLst>
          </c:dPt>
          <c:dPt>
            <c:idx val="5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8FC0-4FDB-9D38-CB1F3A06C5CE}"/>
              </c:ext>
            </c:extLst>
          </c:dPt>
          <c:dPt>
            <c:idx val="5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8FC0-4FDB-9D38-CB1F3A06C5CE}"/>
              </c:ext>
            </c:extLst>
          </c:dPt>
          <c:dPt>
            <c:idx val="5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8FC0-4FDB-9D38-CB1F3A06C5CE}"/>
              </c:ext>
            </c:extLst>
          </c:dPt>
          <c:dPt>
            <c:idx val="5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8FC0-4FDB-9D38-CB1F3A06C5CE}"/>
              </c:ext>
            </c:extLst>
          </c:dPt>
          <c:dPt>
            <c:idx val="5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8FC0-4FDB-9D38-CB1F3A06C5CE}"/>
              </c:ext>
            </c:extLst>
          </c:dPt>
          <c:dPt>
            <c:idx val="5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8FC0-4FDB-9D38-CB1F3A06C5CE}"/>
              </c:ext>
            </c:extLst>
          </c:dPt>
          <c:dPt>
            <c:idx val="5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8FC0-4FDB-9D38-CB1F3A06C5CE}"/>
              </c:ext>
            </c:extLst>
          </c:dPt>
          <c:dPt>
            <c:idx val="6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8FC0-4FDB-9D38-CB1F3A06C5CE}"/>
              </c:ext>
            </c:extLst>
          </c:dPt>
          <c:dPt>
            <c:idx val="6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8FC0-4FDB-9D38-CB1F3A06C5CE}"/>
              </c:ext>
            </c:extLst>
          </c:dPt>
          <c:dPt>
            <c:idx val="6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8FC0-4FDB-9D38-CB1F3A06C5CE}"/>
              </c:ext>
            </c:extLst>
          </c:dPt>
          <c:dPt>
            <c:idx val="6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8FC0-4FDB-9D38-CB1F3A06C5CE}"/>
              </c:ext>
            </c:extLst>
          </c:dPt>
          <c:dPt>
            <c:idx val="6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8FC0-4FDB-9D38-CB1F3A06C5CE}"/>
              </c:ext>
            </c:extLst>
          </c:dPt>
          <c:dPt>
            <c:idx val="6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8FC0-4FDB-9D38-CB1F3A06C5CE}"/>
              </c:ext>
            </c:extLst>
          </c:dPt>
          <c:dPt>
            <c:idx val="6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8FC0-4FDB-9D38-CB1F3A06C5CE}"/>
              </c:ext>
            </c:extLst>
          </c:dPt>
          <c:dPt>
            <c:idx val="6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8FC0-4FDB-9D38-CB1F3A06C5CE}"/>
              </c:ext>
            </c:extLst>
          </c:dPt>
          <c:dPt>
            <c:idx val="6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8FC0-4FDB-9D38-CB1F3A06C5CE}"/>
              </c:ext>
            </c:extLst>
          </c:dPt>
          <c:dPt>
            <c:idx val="6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8FC0-4FDB-9D38-CB1F3A06C5CE}"/>
              </c:ext>
            </c:extLst>
          </c:dPt>
          <c:dPt>
            <c:idx val="7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8FC0-4FDB-9D38-CB1F3A06C5CE}"/>
              </c:ext>
            </c:extLst>
          </c:dPt>
          <c:dPt>
            <c:idx val="7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8FC0-4FDB-9D38-CB1F3A06C5CE}"/>
              </c:ext>
            </c:extLst>
          </c:dPt>
          <c:dPt>
            <c:idx val="7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8FC0-4FDB-9D38-CB1F3A06C5CE}"/>
              </c:ext>
            </c:extLst>
          </c:dPt>
          <c:dPt>
            <c:idx val="7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8FC0-4FDB-9D38-CB1F3A06C5CE}"/>
              </c:ext>
            </c:extLst>
          </c:dPt>
          <c:dPt>
            <c:idx val="7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8FC0-4FDB-9D38-CB1F3A06C5CE}"/>
              </c:ext>
            </c:extLst>
          </c:dPt>
          <c:dPt>
            <c:idx val="7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8FC0-4FDB-9D38-CB1F3A06C5CE}"/>
              </c:ext>
            </c:extLst>
          </c:dPt>
          <c:dPt>
            <c:idx val="7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8FC0-4FDB-9D38-CB1F3A06C5CE}"/>
              </c:ext>
            </c:extLst>
          </c:dPt>
          <c:dPt>
            <c:idx val="7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8FC0-4FDB-9D38-CB1F3A06C5CE}"/>
              </c:ext>
            </c:extLst>
          </c:dPt>
          <c:dPt>
            <c:idx val="7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8FC0-4FDB-9D38-CB1F3A06C5CE}"/>
              </c:ext>
            </c:extLst>
          </c:dPt>
          <c:dPt>
            <c:idx val="7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8FC0-4FDB-9D38-CB1F3A06C5CE}"/>
              </c:ext>
            </c:extLst>
          </c:dPt>
          <c:dPt>
            <c:idx val="8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8FC0-4FDB-9D38-CB1F3A06C5CE}"/>
              </c:ext>
            </c:extLst>
          </c:dPt>
          <c:dPt>
            <c:idx val="8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8FC0-4FDB-9D38-CB1F3A06C5CE}"/>
              </c:ext>
            </c:extLst>
          </c:dPt>
          <c:dPt>
            <c:idx val="8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8FC0-4FDB-9D38-CB1F3A06C5CE}"/>
              </c:ext>
            </c:extLst>
          </c:dPt>
          <c:dPt>
            <c:idx val="8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8FC0-4FDB-9D38-CB1F3A06C5CE}"/>
              </c:ext>
            </c:extLst>
          </c:dPt>
          <c:dPt>
            <c:idx val="8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8FC0-4FDB-9D38-CB1F3A06C5CE}"/>
              </c:ext>
            </c:extLst>
          </c:dPt>
          <c:dPt>
            <c:idx val="8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8FC0-4FDB-9D38-CB1F3A06C5CE}"/>
              </c:ext>
            </c:extLst>
          </c:dPt>
          <c:dPt>
            <c:idx val="8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8FC0-4FDB-9D38-CB1F3A06C5CE}"/>
              </c:ext>
            </c:extLst>
          </c:dPt>
          <c:dPt>
            <c:idx val="8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8FC0-4FDB-9D38-CB1F3A06C5CE}"/>
              </c:ext>
            </c:extLst>
          </c:dPt>
          <c:dPt>
            <c:idx val="8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8FC0-4FDB-9D38-CB1F3A06C5CE}"/>
              </c:ext>
            </c:extLst>
          </c:dPt>
          <c:dPt>
            <c:idx val="8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8FC0-4FDB-9D38-CB1F3A06C5CE}"/>
              </c:ext>
            </c:extLst>
          </c:dPt>
          <c:dPt>
            <c:idx val="9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8FC0-4FDB-9D38-CB1F3A06C5CE}"/>
              </c:ext>
            </c:extLst>
          </c:dPt>
          <c:dPt>
            <c:idx val="91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8FC0-4FDB-9D38-CB1F3A06C5CE}"/>
              </c:ext>
            </c:extLst>
          </c:dPt>
          <c:dPt>
            <c:idx val="92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8FC0-4FDB-9D38-CB1F3A06C5CE}"/>
              </c:ext>
            </c:extLst>
          </c:dPt>
          <c:dPt>
            <c:idx val="93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8FC0-4FDB-9D38-CB1F3A06C5CE}"/>
              </c:ext>
            </c:extLst>
          </c:dPt>
          <c:dPt>
            <c:idx val="94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8FC0-4FDB-9D38-CB1F3A06C5CE}"/>
              </c:ext>
            </c:extLst>
          </c:dPt>
          <c:dPt>
            <c:idx val="95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8FC0-4FDB-9D38-CB1F3A06C5CE}"/>
              </c:ext>
            </c:extLst>
          </c:dPt>
          <c:dPt>
            <c:idx val="96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8FC0-4FDB-9D38-CB1F3A06C5CE}"/>
              </c:ext>
            </c:extLst>
          </c:dPt>
          <c:dPt>
            <c:idx val="97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8FC0-4FDB-9D38-CB1F3A06C5CE}"/>
              </c:ext>
            </c:extLst>
          </c:dPt>
          <c:dPt>
            <c:idx val="98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8FC0-4FDB-9D38-CB1F3A06C5CE}"/>
              </c:ext>
            </c:extLst>
          </c:dPt>
          <c:dPt>
            <c:idx val="99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8FC0-4FDB-9D38-CB1F3A06C5CE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8FC0-4FDB-9D38-CB1F3A06C5CE}"/>
              </c:ext>
            </c:extLst>
          </c:dPt>
          <c:val>
            <c:numRef>
              <c:f>Gauge!$N$2:$N$102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8FC0-4FDB-9D38-CB1F3A06C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DBF35"/>
            </a:solidFill>
            <a:ln w="3175">
              <a:solidFill>
                <a:schemeClr val="tx1">
                  <a:lumMod val="85000"/>
                  <a:lumOff val="15000"/>
                </a:schemeClr>
              </a:solidFill>
            </a:ln>
          </c:spPr>
          <c:dPt>
            <c:idx val="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37-41C3-9AFD-67EFC5CBC4AC}"/>
              </c:ext>
            </c:extLst>
          </c:dPt>
          <c:dPt>
            <c:idx val="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37-41C3-9AFD-67EFC5CBC4AC}"/>
              </c:ext>
            </c:extLst>
          </c:dPt>
          <c:dPt>
            <c:idx val="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37-41C3-9AFD-67EFC5CBC4AC}"/>
              </c:ext>
            </c:extLst>
          </c:dPt>
          <c:dPt>
            <c:idx val="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637-41C3-9AFD-67EFC5CBC4AC}"/>
              </c:ext>
            </c:extLst>
          </c:dPt>
          <c:dPt>
            <c:idx val="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637-41C3-9AFD-67EFC5CBC4AC}"/>
              </c:ext>
            </c:extLst>
          </c:dPt>
          <c:dPt>
            <c:idx val="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637-41C3-9AFD-67EFC5CBC4AC}"/>
              </c:ext>
            </c:extLst>
          </c:dPt>
          <c:dPt>
            <c:idx val="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637-41C3-9AFD-67EFC5CBC4AC}"/>
              </c:ext>
            </c:extLst>
          </c:dPt>
          <c:dPt>
            <c:idx val="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637-41C3-9AFD-67EFC5CBC4AC}"/>
              </c:ext>
            </c:extLst>
          </c:dPt>
          <c:dPt>
            <c:idx val="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637-41C3-9AFD-67EFC5CBC4AC}"/>
              </c:ext>
            </c:extLst>
          </c:dPt>
          <c:dPt>
            <c:idx val="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637-41C3-9AFD-67EFC5CBC4AC}"/>
              </c:ext>
            </c:extLst>
          </c:dPt>
          <c:dPt>
            <c:idx val="1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8637-41C3-9AFD-67EFC5CBC4AC}"/>
              </c:ext>
            </c:extLst>
          </c:dPt>
          <c:dPt>
            <c:idx val="1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8637-41C3-9AFD-67EFC5CBC4AC}"/>
              </c:ext>
            </c:extLst>
          </c:dPt>
          <c:dPt>
            <c:idx val="1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8637-41C3-9AFD-67EFC5CBC4AC}"/>
              </c:ext>
            </c:extLst>
          </c:dPt>
          <c:dPt>
            <c:idx val="1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8637-41C3-9AFD-67EFC5CBC4AC}"/>
              </c:ext>
            </c:extLst>
          </c:dPt>
          <c:dPt>
            <c:idx val="1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8637-41C3-9AFD-67EFC5CBC4AC}"/>
              </c:ext>
            </c:extLst>
          </c:dPt>
          <c:dPt>
            <c:idx val="1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8637-41C3-9AFD-67EFC5CBC4AC}"/>
              </c:ext>
            </c:extLst>
          </c:dPt>
          <c:dPt>
            <c:idx val="1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8637-41C3-9AFD-67EFC5CBC4AC}"/>
              </c:ext>
            </c:extLst>
          </c:dPt>
          <c:dPt>
            <c:idx val="1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8637-41C3-9AFD-67EFC5CBC4AC}"/>
              </c:ext>
            </c:extLst>
          </c:dPt>
          <c:dPt>
            <c:idx val="1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8637-41C3-9AFD-67EFC5CBC4AC}"/>
              </c:ext>
            </c:extLst>
          </c:dPt>
          <c:dPt>
            <c:idx val="1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8637-41C3-9AFD-67EFC5CBC4AC}"/>
              </c:ext>
            </c:extLst>
          </c:dPt>
          <c:dPt>
            <c:idx val="2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8637-41C3-9AFD-67EFC5CBC4AC}"/>
              </c:ext>
            </c:extLst>
          </c:dPt>
          <c:dPt>
            <c:idx val="2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8637-41C3-9AFD-67EFC5CBC4AC}"/>
              </c:ext>
            </c:extLst>
          </c:dPt>
          <c:dPt>
            <c:idx val="2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8637-41C3-9AFD-67EFC5CBC4AC}"/>
              </c:ext>
            </c:extLst>
          </c:dPt>
          <c:dPt>
            <c:idx val="2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8637-41C3-9AFD-67EFC5CBC4AC}"/>
              </c:ext>
            </c:extLst>
          </c:dPt>
          <c:dPt>
            <c:idx val="2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8637-41C3-9AFD-67EFC5CBC4AC}"/>
              </c:ext>
            </c:extLst>
          </c:dPt>
          <c:dPt>
            <c:idx val="2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8637-41C3-9AFD-67EFC5CBC4AC}"/>
              </c:ext>
            </c:extLst>
          </c:dPt>
          <c:dPt>
            <c:idx val="2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8637-41C3-9AFD-67EFC5CBC4AC}"/>
              </c:ext>
            </c:extLst>
          </c:dPt>
          <c:dPt>
            <c:idx val="2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8637-41C3-9AFD-67EFC5CBC4AC}"/>
              </c:ext>
            </c:extLst>
          </c:dPt>
          <c:dPt>
            <c:idx val="2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8637-41C3-9AFD-67EFC5CBC4AC}"/>
              </c:ext>
            </c:extLst>
          </c:dPt>
          <c:dPt>
            <c:idx val="2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8637-41C3-9AFD-67EFC5CBC4AC}"/>
              </c:ext>
            </c:extLst>
          </c:dPt>
          <c:dPt>
            <c:idx val="3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8637-41C3-9AFD-67EFC5CBC4AC}"/>
              </c:ext>
            </c:extLst>
          </c:dPt>
          <c:dPt>
            <c:idx val="3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8637-41C3-9AFD-67EFC5CBC4AC}"/>
              </c:ext>
            </c:extLst>
          </c:dPt>
          <c:dPt>
            <c:idx val="3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1-8637-41C3-9AFD-67EFC5CBC4AC}"/>
              </c:ext>
            </c:extLst>
          </c:dPt>
          <c:dPt>
            <c:idx val="3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3-8637-41C3-9AFD-67EFC5CBC4AC}"/>
              </c:ext>
            </c:extLst>
          </c:dPt>
          <c:dPt>
            <c:idx val="3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5-8637-41C3-9AFD-67EFC5CBC4AC}"/>
              </c:ext>
            </c:extLst>
          </c:dPt>
          <c:dPt>
            <c:idx val="3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7-8637-41C3-9AFD-67EFC5CBC4AC}"/>
              </c:ext>
            </c:extLst>
          </c:dPt>
          <c:dPt>
            <c:idx val="3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9-8637-41C3-9AFD-67EFC5CBC4AC}"/>
              </c:ext>
            </c:extLst>
          </c:dPt>
          <c:dPt>
            <c:idx val="3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B-8637-41C3-9AFD-67EFC5CBC4AC}"/>
              </c:ext>
            </c:extLst>
          </c:dPt>
          <c:dPt>
            <c:idx val="3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D-8637-41C3-9AFD-67EFC5CBC4AC}"/>
              </c:ext>
            </c:extLst>
          </c:dPt>
          <c:dPt>
            <c:idx val="3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4F-8637-41C3-9AFD-67EFC5CBC4AC}"/>
              </c:ext>
            </c:extLst>
          </c:dPt>
          <c:dPt>
            <c:idx val="4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1-8637-41C3-9AFD-67EFC5CBC4AC}"/>
              </c:ext>
            </c:extLst>
          </c:dPt>
          <c:dPt>
            <c:idx val="4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3-8637-41C3-9AFD-67EFC5CBC4AC}"/>
              </c:ext>
            </c:extLst>
          </c:dPt>
          <c:dPt>
            <c:idx val="4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5-8637-41C3-9AFD-67EFC5CBC4AC}"/>
              </c:ext>
            </c:extLst>
          </c:dPt>
          <c:dPt>
            <c:idx val="4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7-8637-41C3-9AFD-67EFC5CBC4AC}"/>
              </c:ext>
            </c:extLst>
          </c:dPt>
          <c:dPt>
            <c:idx val="4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9-8637-41C3-9AFD-67EFC5CBC4AC}"/>
              </c:ext>
            </c:extLst>
          </c:dPt>
          <c:dPt>
            <c:idx val="4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B-8637-41C3-9AFD-67EFC5CBC4AC}"/>
              </c:ext>
            </c:extLst>
          </c:dPt>
          <c:dPt>
            <c:idx val="4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D-8637-41C3-9AFD-67EFC5CBC4AC}"/>
              </c:ext>
            </c:extLst>
          </c:dPt>
          <c:dPt>
            <c:idx val="4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5F-8637-41C3-9AFD-67EFC5CBC4AC}"/>
              </c:ext>
            </c:extLst>
          </c:dPt>
          <c:dPt>
            <c:idx val="4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1-8637-41C3-9AFD-67EFC5CBC4AC}"/>
              </c:ext>
            </c:extLst>
          </c:dPt>
          <c:dPt>
            <c:idx val="4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3-8637-41C3-9AFD-67EFC5CBC4AC}"/>
              </c:ext>
            </c:extLst>
          </c:dPt>
          <c:dPt>
            <c:idx val="5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5-8637-41C3-9AFD-67EFC5CBC4AC}"/>
              </c:ext>
            </c:extLst>
          </c:dPt>
          <c:dPt>
            <c:idx val="5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7-8637-41C3-9AFD-67EFC5CBC4AC}"/>
              </c:ext>
            </c:extLst>
          </c:dPt>
          <c:dPt>
            <c:idx val="5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9-8637-41C3-9AFD-67EFC5CBC4AC}"/>
              </c:ext>
            </c:extLst>
          </c:dPt>
          <c:dPt>
            <c:idx val="5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B-8637-41C3-9AFD-67EFC5CBC4AC}"/>
              </c:ext>
            </c:extLst>
          </c:dPt>
          <c:dPt>
            <c:idx val="5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D-8637-41C3-9AFD-67EFC5CBC4AC}"/>
              </c:ext>
            </c:extLst>
          </c:dPt>
          <c:dPt>
            <c:idx val="5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6F-8637-41C3-9AFD-67EFC5CBC4AC}"/>
              </c:ext>
            </c:extLst>
          </c:dPt>
          <c:dPt>
            <c:idx val="5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8637-41C3-9AFD-67EFC5CBC4AC}"/>
              </c:ext>
            </c:extLst>
          </c:dPt>
          <c:dPt>
            <c:idx val="5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3-8637-41C3-9AFD-67EFC5CBC4AC}"/>
              </c:ext>
            </c:extLst>
          </c:dPt>
          <c:dPt>
            <c:idx val="5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5-8637-41C3-9AFD-67EFC5CBC4AC}"/>
              </c:ext>
            </c:extLst>
          </c:dPt>
          <c:dPt>
            <c:idx val="5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7-8637-41C3-9AFD-67EFC5CBC4AC}"/>
              </c:ext>
            </c:extLst>
          </c:dPt>
          <c:dPt>
            <c:idx val="6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9-8637-41C3-9AFD-67EFC5CBC4AC}"/>
              </c:ext>
            </c:extLst>
          </c:dPt>
          <c:dPt>
            <c:idx val="6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B-8637-41C3-9AFD-67EFC5CBC4AC}"/>
              </c:ext>
            </c:extLst>
          </c:dPt>
          <c:dPt>
            <c:idx val="6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D-8637-41C3-9AFD-67EFC5CBC4AC}"/>
              </c:ext>
            </c:extLst>
          </c:dPt>
          <c:dPt>
            <c:idx val="6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F-8637-41C3-9AFD-67EFC5CBC4AC}"/>
              </c:ext>
            </c:extLst>
          </c:dPt>
          <c:dPt>
            <c:idx val="6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1-8637-41C3-9AFD-67EFC5CBC4AC}"/>
              </c:ext>
            </c:extLst>
          </c:dPt>
          <c:dPt>
            <c:idx val="6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3-8637-41C3-9AFD-67EFC5CBC4AC}"/>
              </c:ext>
            </c:extLst>
          </c:dPt>
          <c:dPt>
            <c:idx val="6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5-8637-41C3-9AFD-67EFC5CBC4AC}"/>
              </c:ext>
            </c:extLst>
          </c:dPt>
          <c:dPt>
            <c:idx val="6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7-8637-41C3-9AFD-67EFC5CBC4AC}"/>
              </c:ext>
            </c:extLst>
          </c:dPt>
          <c:dPt>
            <c:idx val="6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9-8637-41C3-9AFD-67EFC5CBC4AC}"/>
              </c:ext>
            </c:extLst>
          </c:dPt>
          <c:dPt>
            <c:idx val="6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B-8637-41C3-9AFD-67EFC5CBC4AC}"/>
              </c:ext>
            </c:extLst>
          </c:dPt>
          <c:dPt>
            <c:idx val="7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D-8637-41C3-9AFD-67EFC5CBC4AC}"/>
              </c:ext>
            </c:extLst>
          </c:dPt>
          <c:dPt>
            <c:idx val="7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8F-8637-41C3-9AFD-67EFC5CBC4AC}"/>
              </c:ext>
            </c:extLst>
          </c:dPt>
          <c:dPt>
            <c:idx val="7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1-8637-41C3-9AFD-67EFC5CBC4AC}"/>
              </c:ext>
            </c:extLst>
          </c:dPt>
          <c:dPt>
            <c:idx val="7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3-8637-41C3-9AFD-67EFC5CBC4AC}"/>
              </c:ext>
            </c:extLst>
          </c:dPt>
          <c:dPt>
            <c:idx val="7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5-8637-41C3-9AFD-67EFC5CBC4AC}"/>
              </c:ext>
            </c:extLst>
          </c:dPt>
          <c:dPt>
            <c:idx val="7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7-8637-41C3-9AFD-67EFC5CBC4AC}"/>
              </c:ext>
            </c:extLst>
          </c:dPt>
          <c:dPt>
            <c:idx val="7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9-8637-41C3-9AFD-67EFC5CBC4AC}"/>
              </c:ext>
            </c:extLst>
          </c:dPt>
          <c:dPt>
            <c:idx val="7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B-8637-41C3-9AFD-67EFC5CBC4AC}"/>
              </c:ext>
            </c:extLst>
          </c:dPt>
          <c:dPt>
            <c:idx val="7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D-8637-41C3-9AFD-67EFC5CBC4AC}"/>
              </c:ext>
            </c:extLst>
          </c:dPt>
          <c:dPt>
            <c:idx val="7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9F-8637-41C3-9AFD-67EFC5CBC4AC}"/>
              </c:ext>
            </c:extLst>
          </c:dPt>
          <c:dPt>
            <c:idx val="8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1-8637-41C3-9AFD-67EFC5CBC4AC}"/>
              </c:ext>
            </c:extLst>
          </c:dPt>
          <c:dPt>
            <c:idx val="8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3-8637-41C3-9AFD-67EFC5CBC4AC}"/>
              </c:ext>
            </c:extLst>
          </c:dPt>
          <c:dPt>
            <c:idx val="8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5-8637-41C3-9AFD-67EFC5CBC4AC}"/>
              </c:ext>
            </c:extLst>
          </c:dPt>
          <c:dPt>
            <c:idx val="8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7-8637-41C3-9AFD-67EFC5CBC4AC}"/>
              </c:ext>
            </c:extLst>
          </c:dPt>
          <c:dPt>
            <c:idx val="8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9-8637-41C3-9AFD-67EFC5CBC4AC}"/>
              </c:ext>
            </c:extLst>
          </c:dPt>
          <c:dPt>
            <c:idx val="8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B-8637-41C3-9AFD-67EFC5CBC4AC}"/>
              </c:ext>
            </c:extLst>
          </c:dPt>
          <c:dPt>
            <c:idx val="8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D-8637-41C3-9AFD-67EFC5CBC4AC}"/>
              </c:ext>
            </c:extLst>
          </c:dPt>
          <c:dPt>
            <c:idx val="8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AF-8637-41C3-9AFD-67EFC5CBC4AC}"/>
              </c:ext>
            </c:extLst>
          </c:dPt>
          <c:dPt>
            <c:idx val="8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1-8637-41C3-9AFD-67EFC5CBC4AC}"/>
              </c:ext>
            </c:extLst>
          </c:dPt>
          <c:dPt>
            <c:idx val="8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3-8637-41C3-9AFD-67EFC5CBC4AC}"/>
              </c:ext>
            </c:extLst>
          </c:dPt>
          <c:dPt>
            <c:idx val="90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5-8637-41C3-9AFD-67EFC5CBC4AC}"/>
              </c:ext>
            </c:extLst>
          </c:dPt>
          <c:dPt>
            <c:idx val="91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7-8637-41C3-9AFD-67EFC5CBC4AC}"/>
              </c:ext>
            </c:extLst>
          </c:dPt>
          <c:dPt>
            <c:idx val="92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9-8637-41C3-9AFD-67EFC5CBC4AC}"/>
              </c:ext>
            </c:extLst>
          </c:dPt>
          <c:dPt>
            <c:idx val="93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B-8637-41C3-9AFD-67EFC5CBC4AC}"/>
              </c:ext>
            </c:extLst>
          </c:dPt>
          <c:dPt>
            <c:idx val="94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D-8637-41C3-9AFD-67EFC5CBC4AC}"/>
              </c:ext>
            </c:extLst>
          </c:dPt>
          <c:dPt>
            <c:idx val="95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BF-8637-41C3-9AFD-67EFC5CBC4AC}"/>
              </c:ext>
            </c:extLst>
          </c:dPt>
          <c:dPt>
            <c:idx val="96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1-8637-41C3-9AFD-67EFC5CBC4AC}"/>
              </c:ext>
            </c:extLst>
          </c:dPt>
          <c:dPt>
            <c:idx val="97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3-8637-41C3-9AFD-67EFC5CBC4AC}"/>
              </c:ext>
            </c:extLst>
          </c:dPt>
          <c:dPt>
            <c:idx val="98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5-8637-41C3-9AFD-67EFC5CBC4AC}"/>
              </c:ext>
            </c:extLst>
          </c:dPt>
          <c:dPt>
            <c:idx val="99"/>
            <c:bubble3D val="0"/>
            <c:spPr>
              <a:solidFill>
                <a:srgbClr val="4DBF35"/>
              </a:solidFill>
              <a:ln w="317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C7-8637-41C3-9AFD-67EFC5CBC4AC}"/>
              </c:ext>
            </c:extLst>
          </c:dPt>
          <c:dPt>
            <c:idx val="100"/>
            <c:bubble3D val="0"/>
            <c:spPr>
              <a:noFill/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C9-8637-41C3-9AFD-67EFC5CBC4AC}"/>
              </c:ext>
            </c:extLst>
          </c:dPt>
          <c:val>
            <c:numRef>
              <c:f>Gauge!$O$2:$O$102</c:f>
              <c:numCache>
                <c:formatCode>General</c:formatCode>
                <c:ptCount val="10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CA-8637-41C3-9AFD-67EFC5CBC4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61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spPr>
            <a:ln w="12700">
              <a:solidFill>
                <a:schemeClr val="tx1">
                  <a:lumMod val="65000"/>
                  <a:lumOff val="35000"/>
                </a:schemeClr>
              </a:solidFill>
            </a:ln>
          </c:spPr>
          <c:dPt>
            <c:idx val="0"/>
            <c:bubble3D val="0"/>
            <c:spPr>
              <a:pattFill prst="dkUpDiag">
                <a:fgClr>
                  <a:srgbClr val="00B0F0"/>
                </a:fgClr>
                <a:bgClr>
                  <a:srgbClr val="009ED6"/>
                </a:bgClr>
              </a:patt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6E4-460F-A5A0-CF9DDCDD19BE}"/>
              </c:ext>
            </c:extLst>
          </c:dPt>
          <c:dPt>
            <c:idx val="1"/>
            <c:bubble3D val="0"/>
            <c:spPr>
              <a:pattFill prst="dkUpDiag">
                <a:fgClr>
                  <a:schemeClr val="tx1">
                    <a:lumMod val="50000"/>
                    <a:lumOff val="50000"/>
                  </a:schemeClr>
                </a:fgClr>
                <a:bgClr>
                  <a:schemeClr val="tx1">
                    <a:lumMod val="65000"/>
                    <a:lumOff val="35000"/>
                  </a:schemeClr>
                </a:bgClr>
              </a:pattFill>
              <a:ln w="12700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6E4-460F-A5A0-CF9DDCDD19BE}"/>
              </c:ext>
            </c:extLst>
          </c:dPt>
          <c:dLbls>
            <c:delete val="1"/>
          </c:dLbls>
          <c:cat>
            <c:strRef>
              <c:f>Donut!$K$2:$K$3</c:f>
              <c:strCache>
                <c:ptCount val="2"/>
                <c:pt idx="0">
                  <c:v>Complete</c:v>
                </c:pt>
                <c:pt idx="1">
                  <c:v>Remainder</c:v>
                </c:pt>
              </c:strCache>
            </c:strRef>
          </c:cat>
          <c:val>
            <c:numRef>
              <c:f>Donut!$L$2:$L$3</c:f>
              <c:numCache>
                <c:formatCode>0%</c:formatCode>
                <c:ptCount val="2"/>
                <c:pt idx="0">
                  <c:v>0.85</c:v>
                </c:pt>
                <c:pt idx="1">
                  <c:v>0.15000000000000002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E4-460F-A5A0-CF9DDCDD19B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8534370946822308E-2"/>
          <c:y val="0.13333320607663462"/>
          <c:w val="0.94293125810635536"/>
          <c:h val="0.7333335878467306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'Progress Bar'!$L$2</c:f>
              <c:strCache>
                <c:ptCount val="1"/>
                <c:pt idx="0">
                  <c:v>Complete</c:v>
                </c:pt>
              </c:strCache>
            </c:strRef>
          </c:tx>
          <c:spPr>
            <a:pattFill prst="dkUpDiag">
              <a:fgClr>
                <a:srgbClr val="66CF51"/>
              </a:fgClr>
              <a:bgClr>
                <a:srgbClr val="4DBF35"/>
              </a:bgClr>
            </a:patt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Bar'!$L$3</c:f>
              <c:numCache>
                <c:formatCode>0%</c:formatCode>
                <c:ptCount val="1"/>
                <c:pt idx="0">
                  <c:v>0.54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AF-46E6-BA66-327C07535D7B}"/>
            </c:ext>
          </c:extLst>
        </c:ser>
        <c:ser>
          <c:idx val="1"/>
          <c:order val="1"/>
          <c:tx>
            <c:strRef>
              <c:f>'Progress Bar'!$M$2</c:f>
              <c:strCache>
                <c:ptCount val="1"/>
                <c:pt idx="0">
                  <c:v>Remainder</c:v>
                </c:pt>
              </c:strCache>
            </c:strRef>
          </c:tx>
          <c:spPr>
            <a:pattFill prst="dkUpDiag">
              <a:fgClr>
                <a:schemeClr val="tx1">
                  <a:lumMod val="50000"/>
                  <a:lumOff val="50000"/>
                </a:schemeClr>
              </a:fgClr>
              <a:bgClr>
                <a:schemeClr val="tx1">
                  <a:lumMod val="65000"/>
                  <a:lumOff val="35000"/>
                </a:schemeClr>
              </a:bgClr>
            </a:patt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f>'Progress Bar'!$K$3</c:f>
              <c:strCache>
                <c:ptCount val="1"/>
                <c:pt idx="0">
                  <c:v>Progress</c:v>
                </c:pt>
              </c:strCache>
            </c:strRef>
          </c:cat>
          <c:val>
            <c:numRef>
              <c:f>'Progress Bar'!$M$3</c:f>
              <c:numCache>
                <c:formatCode>0%</c:formatCode>
                <c:ptCount val="1"/>
                <c:pt idx="0">
                  <c:v>0.45999999999999996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AF-46E6-BA66-327C07535D7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996309183"/>
        <c:axId val="996270495"/>
      </c:barChart>
      <c:catAx>
        <c:axId val="996309183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996270495"/>
        <c:crosses val="autoZero"/>
        <c:auto val="1"/>
        <c:lblAlgn val="ctr"/>
        <c:lblOffset val="100"/>
        <c:noMultiLvlLbl val="0"/>
      </c:catAx>
      <c:valAx>
        <c:axId val="996270495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99630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162176342831539E-2"/>
          <c:y val="0.34326072877253977"/>
          <c:w val="0.97569994919534053"/>
          <c:h val="0.60784947336128436"/>
        </c:manualLayout>
      </c:layout>
      <c:lineChart>
        <c:grouping val="standard"/>
        <c:varyColors val="0"/>
        <c:ser>
          <c:idx val="0"/>
          <c:order val="0"/>
          <c:tx>
            <c:strRef>
              <c:f>Dot!$J$2</c:f>
              <c:strCache>
                <c:ptCount val="1"/>
                <c:pt idx="0">
                  <c:v>Grey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elete val="1"/>
          </c:dLbls>
          <c:val>
            <c:numRef>
              <c:f>Dot!$J$3:$J$22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53-4274-B025-FB880E88A53A}"/>
            </c:ext>
          </c:extLst>
        </c:ser>
        <c:ser>
          <c:idx val="1"/>
          <c:order val="1"/>
          <c:tx>
            <c:strRef>
              <c:f>Dot!$K$2</c:f>
              <c:strCache>
                <c:ptCount val="1"/>
                <c:pt idx="0">
                  <c:v>Color</c:v>
                </c:pt>
              </c:strCache>
            </c:strRef>
          </c:tx>
          <c:spPr>
            <a:ln w="190500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rgbClr val="FF3399"/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536197B9-2AF5-400B-9168-9DF12049C9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EB53-4274-B025-FB880E88A53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CA87F3B9-7A22-4A7F-BB27-AA362CD583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EB53-4274-B025-FB880E88A53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7D6FDB4-9C9B-4E04-8818-575BD891D2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EB53-4274-B025-FB880E88A53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B1311ABF-AB99-4FD4-83EE-EA729D4FE7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EB53-4274-B025-FB880E88A53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3472428-8EBB-4050-8AB2-AB70447AE1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EB53-4274-B025-FB880E88A53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747078C-0CEF-435E-B369-409ACBF3D7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EB53-4274-B025-FB880E88A53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37B98B5-E827-4114-8CB7-9881C52BC3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EB53-4274-B025-FB880E88A53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51A5AB81-1DB3-466D-89E4-33AFCC5868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EB53-4274-B025-FB880E88A53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2798955-C157-46F3-B749-A44BB57902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EB53-4274-B025-FB880E88A53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EB53-4274-B025-FB880E88A53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EB53-4274-B025-FB880E88A53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EB53-4274-B025-FB880E88A53A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EB53-4274-B025-FB880E88A53A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EB53-4274-B025-FB880E88A53A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EB53-4274-B025-FB880E88A53A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EB53-4274-B025-FB880E88A53A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EB53-4274-B025-FB880E88A53A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EB53-4274-B025-FB880E88A53A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EB53-4274-B025-FB880E88A53A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EB53-4274-B025-FB880E88A5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Dot!$K$3:$K$22</c:f>
              <c:numCache>
                <c:formatCode>General</c:formatCode>
                <c:ptCount val="2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Dot!$L$3:$L$22</c15:f>
                <c15:dlblRangeCache>
                  <c:ptCount val="20"/>
                  <c:pt idx="8">
                    <c:v>45%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5-EB53-4274-B025-FB880E88A53A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2092351199"/>
        <c:axId val="2092344959"/>
      </c:lineChart>
      <c:catAx>
        <c:axId val="2092351199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92344959"/>
        <c:crosses val="autoZero"/>
        <c:auto val="1"/>
        <c:lblAlgn val="ctr"/>
        <c:lblOffset val="100"/>
        <c:noMultiLvlLbl val="0"/>
      </c:catAx>
      <c:valAx>
        <c:axId val="2092344959"/>
        <c:scaling>
          <c:orientation val="minMax"/>
          <c:max val="2"/>
        </c:scaling>
        <c:delete val="1"/>
        <c:axPos val="l"/>
        <c:numFmt formatCode="General" sourceLinked="1"/>
        <c:majorTickMark val="none"/>
        <c:minorTickMark val="none"/>
        <c:tickLblPos val="nextTo"/>
        <c:crossAx val="20923511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921610252902777E-2"/>
          <c:y val="0.18820599805117472"/>
          <c:w val="0.91169296145674095"/>
          <c:h val="0.680604412553821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Scorecard!$H$3</c:f>
              <c:strCache>
                <c:ptCount val="1"/>
                <c:pt idx="0">
                  <c:v>Grey</c:v>
                </c:pt>
              </c:strCache>
            </c:strRef>
          </c:tx>
          <c:spPr>
            <a:blipFill>
              <a:blip xmlns:r="http://schemas.openxmlformats.org/officeDocument/2006/relationships" r:embed="rId3">
                <a:extLst>
                  <a:ext uri="{96DAC541-7B7A-43D3-8B79-37D633B846F1}">
                    <asvg:svgBlip xmlns:asvg="http://schemas.microsoft.com/office/drawing/2016/SVG/main" r:embed="rId4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Scorecard!$I$3:$M$3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31-4C7E-94D5-365334788F05}"/>
            </c:ext>
          </c:extLst>
        </c:ser>
        <c:ser>
          <c:idx val="1"/>
          <c:order val="1"/>
          <c:tx>
            <c:strRef>
              <c:f>Scorecard!$H$4</c:f>
              <c:strCache>
                <c:ptCount val="1"/>
                <c:pt idx="0">
                  <c:v>Green</c:v>
                </c:pt>
              </c:strCache>
            </c:strRef>
          </c:tx>
          <c:spPr>
            <a:blipFill>
              <a:blip xmlns:r="http://schemas.openxmlformats.org/officeDocument/2006/relationships" r:embed="rId5">
                <a:extLst>
                  <a:ext uri="{96DAC541-7B7A-43D3-8B79-37D633B846F1}">
                    <asvg:svgBlip xmlns:asvg="http://schemas.microsoft.com/office/drawing/2016/SVG/main" r:embed="rId6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Scorecard!$I$4:$M$4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31-4C7E-94D5-365334788F05}"/>
            </c:ext>
          </c:extLst>
        </c:ser>
        <c:ser>
          <c:idx val="2"/>
          <c:order val="2"/>
          <c:tx>
            <c:strRef>
              <c:f>Scorecard!$H$5</c:f>
              <c:strCache>
                <c:ptCount val="1"/>
                <c:pt idx="0">
                  <c:v>Red</c:v>
                </c:pt>
              </c:strCache>
            </c:strRef>
          </c:tx>
          <c:spPr>
            <a:blipFill>
              <a:blip xmlns:r="http://schemas.openxmlformats.org/officeDocument/2006/relationships" r:embed="rId7">
                <a:extLst>
                  <a:ext uri="{96DAC541-7B7A-43D3-8B79-37D633B846F1}">
                    <asvg:svgBlip xmlns:asvg="http://schemas.microsoft.com/office/drawing/2016/SVG/main" r:embed="rId8"/>
                  </a:ext>
                </a:extLst>
              </a:blip>
              <a:stretch>
                <a:fillRect/>
              </a:stretch>
            </a:blipFill>
            <a:ln>
              <a:noFill/>
            </a:ln>
            <a:effectLst/>
          </c:spPr>
          <c:invertIfNegative val="0"/>
          <c:cat>
            <c:strRef>
              <c:f>Scorecard!$I$2:$M$2</c:f>
              <c:strCache>
                <c:ptCount val="5"/>
                <c:pt idx="0">
                  <c:v>Step 1</c:v>
                </c:pt>
                <c:pt idx="1">
                  <c:v>Step 2</c:v>
                </c:pt>
                <c:pt idx="2">
                  <c:v>Step 3</c:v>
                </c:pt>
                <c:pt idx="3">
                  <c:v>Step 4</c:v>
                </c:pt>
                <c:pt idx="4">
                  <c:v>Step 5</c:v>
                </c:pt>
              </c:strCache>
            </c:strRef>
          </c:cat>
          <c:val>
            <c:numRef>
              <c:f>Scorecard!$I$5:$M$5</c:f>
              <c:numCache>
                <c:formatCode>General</c:formatCode>
                <c:ptCount val="5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031-4C7E-94D5-365334788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98106031"/>
        <c:axId val="1124814463"/>
      </c:barChart>
      <c:dateAx>
        <c:axId val="209810603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124814463"/>
        <c:crosses val="autoZero"/>
        <c:auto val="0"/>
        <c:lblOffset val="100"/>
        <c:baseTimeUnit val="days"/>
      </c:dateAx>
      <c:valAx>
        <c:axId val="1124814463"/>
        <c:scaling>
          <c:orientation val="minMax"/>
          <c:max val="1"/>
        </c:scaling>
        <c:delete val="1"/>
        <c:axPos val="l"/>
        <c:numFmt formatCode="General" sourceLinked="1"/>
        <c:majorTickMark val="out"/>
        <c:minorTickMark val="none"/>
        <c:tickLblPos val="nextTo"/>
        <c:crossAx val="2098106031"/>
        <c:crosses val="autoZero"/>
        <c:crossBetween val="between"/>
      </c:valAx>
      <c:spPr>
        <a:solidFill>
          <a:schemeClr val="tx1">
            <a:lumMod val="85000"/>
            <a:lumOff val="15000"/>
          </a:schemeClr>
        </a:solidFill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9997594050743651E-2"/>
          <c:y val="0.10935375536650475"/>
          <c:w val="0.93944685039370079"/>
          <c:h val="0.7850697651083407"/>
        </c:manualLayout>
      </c:layout>
      <c:lineChart>
        <c:grouping val="standard"/>
        <c:varyColors val="0"/>
        <c:ser>
          <c:idx val="0"/>
          <c:order val="0"/>
          <c:tx>
            <c:strRef>
              <c:f>Steps!$J$3</c:f>
              <c:strCache>
                <c:ptCount val="1"/>
                <c:pt idx="0">
                  <c:v>Grey</c:v>
                </c:pt>
              </c:strCache>
            </c:strRef>
          </c:tx>
          <c:spPr>
            <a:ln w="1270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90400647-AD9F-449B-BD0A-E3098B6A1B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AB82-4F4B-8E3E-D4BCAB24A6E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A7960989-DAD6-4F42-9E4D-CF9868A023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B82-4F4B-8E3E-D4BCAB24A6E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3B1B392-B595-45B5-9F7A-ACDB60741B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B82-4F4B-8E3E-D4BCAB24A6E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FC62EAC-0700-4CBE-9F99-FE7E6ED788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B82-4F4B-8E3E-D4BCAB24A6E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CB6C5C7-90BE-4C04-9D39-BB45FA3369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B82-4F4B-8E3E-D4BCAB24A6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Steps!$K$3:$O$3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datalabelsRange>
                <c15:f>Steps!$K$2:$O$2</c15:f>
                <c15:dlblRangeCache>
                  <c:ptCount val="5"/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AB82-4F4B-8E3E-D4BCAB24A6EE}"/>
            </c:ext>
          </c:extLst>
        </c:ser>
        <c:ser>
          <c:idx val="1"/>
          <c:order val="1"/>
          <c:tx>
            <c:strRef>
              <c:f>Steps!$J$4</c:f>
              <c:strCache>
                <c:ptCount val="1"/>
                <c:pt idx="0">
                  <c:v>Complete</c:v>
                </c:pt>
              </c:strCache>
            </c:strRef>
          </c:tx>
          <c:spPr>
            <a:ln w="127000" cap="rnd">
              <a:solidFill>
                <a:srgbClr val="4DBF35"/>
              </a:solidFill>
              <a:round/>
            </a:ln>
            <a:effectLst/>
          </c:spPr>
          <c:marker>
            <c:symbol val="circle"/>
            <c:size val="25"/>
            <c:spPr>
              <a:solidFill>
                <a:srgbClr val="4DBF35"/>
              </a:solidFill>
              <a:ln w="9525">
                <a:noFill/>
              </a:ln>
              <a:effectLst/>
            </c:spPr>
          </c:marker>
          <c:cat>
            <c:numRef>
              <c:f>Steps!$K$2:$O$2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f>Steps!$K$4:$O$4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B82-4F4B-8E3E-D4BCAB24A6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3216191"/>
        <c:axId val="1273220031"/>
      </c:lineChart>
      <c:catAx>
        <c:axId val="12732161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273220031"/>
        <c:crosses val="autoZero"/>
        <c:auto val="1"/>
        <c:lblAlgn val="ctr"/>
        <c:lblOffset val="100"/>
        <c:noMultiLvlLbl val="0"/>
      </c:catAx>
      <c:valAx>
        <c:axId val="1273220031"/>
        <c:scaling>
          <c:orientation val="minMax"/>
          <c:max val="2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127321619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890589003885432E-2"/>
          <c:y val="0.12071903407623043"/>
          <c:w val="0.74907619325494934"/>
          <c:h val="0.82635650435524843"/>
        </c:manualLayout>
      </c:layout>
      <c:scatterChart>
        <c:scatterStyle val="lineMarker"/>
        <c:varyColors val="0"/>
        <c:ser>
          <c:idx val="0"/>
          <c:order val="0"/>
          <c:tx>
            <c:strRef>
              <c:f>Waffle!$H$2</c:f>
              <c:strCache>
                <c:ptCount val="1"/>
                <c:pt idx="0">
                  <c:v>Grey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marker>
          <c:xVal>
            <c:numRef>
              <c:f>Waffle!$H$4:$H$103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6</c:v>
                </c:pt>
                <c:pt idx="66">
                  <c:v>7</c:v>
                </c:pt>
                <c:pt idx="67">
                  <c:v>8</c:v>
                </c:pt>
                <c:pt idx="68">
                  <c:v>9</c:v>
                </c:pt>
                <c:pt idx="69">
                  <c:v>10</c:v>
                </c:pt>
                <c:pt idx="70">
                  <c:v>1</c:v>
                </c:pt>
                <c:pt idx="71">
                  <c:v>2</c:v>
                </c:pt>
                <c:pt idx="72">
                  <c:v>3</c:v>
                </c:pt>
                <c:pt idx="73">
                  <c:v>4</c:v>
                </c:pt>
                <c:pt idx="74">
                  <c:v>5</c:v>
                </c:pt>
                <c:pt idx="75">
                  <c:v>6</c:v>
                </c:pt>
                <c:pt idx="76">
                  <c:v>7</c:v>
                </c:pt>
                <c:pt idx="77">
                  <c:v>8</c:v>
                </c:pt>
                <c:pt idx="78">
                  <c:v>9</c:v>
                </c:pt>
                <c:pt idx="79">
                  <c:v>10</c:v>
                </c:pt>
                <c:pt idx="80">
                  <c:v>1</c:v>
                </c:pt>
                <c:pt idx="81">
                  <c:v>2</c:v>
                </c:pt>
                <c:pt idx="82">
                  <c:v>3</c:v>
                </c:pt>
                <c:pt idx="83">
                  <c:v>4</c:v>
                </c:pt>
                <c:pt idx="84">
                  <c:v>5</c:v>
                </c:pt>
                <c:pt idx="85">
                  <c:v>6</c:v>
                </c:pt>
                <c:pt idx="86">
                  <c:v>7</c:v>
                </c:pt>
                <c:pt idx="87">
                  <c:v>8</c:v>
                </c:pt>
                <c:pt idx="88">
                  <c:v>9</c:v>
                </c:pt>
                <c:pt idx="89">
                  <c:v>10</c:v>
                </c:pt>
                <c:pt idx="90">
                  <c:v>1</c:v>
                </c:pt>
                <c:pt idx="91">
                  <c:v>2</c:v>
                </c:pt>
                <c:pt idx="92">
                  <c:v>3</c:v>
                </c:pt>
                <c:pt idx="93">
                  <c:v>4</c:v>
                </c:pt>
                <c:pt idx="94">
                  <c:v>5</c:v>
                </c:pt>
                <c:pt idx="95">
                  <c:v>6</c:v>
                </c:pt>
                <c:pt idx="96">
                  <c:v>7</c:v>
                </c:pt>
                <c:pt idx="97">
                  <c:v>8</c:v>
                </c:pt>
                <c:pt idx="98">
                  <c:v>9</c:v>
                </c:pt>
                <c:pt idx="99">
                  <c:v>10</c:v>
                </c:pt>
              </c:numCache>
            </c:numRef>
          </c:xVal>
          <c:yVal>
            <c:numRef>
              <c:f>Waffle!$I$4:$I$103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7</c:v>
                </c:pt>
                <c:pt idx="67">
                  <c:v>7</c:v>
                </c:pt>
                <c:pt idx="68">
                  <c:v>7</c:v>
                </c:pt>
                <c:pt idx="69">
                  <c:v>7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9</c:v>
                </c:pt>
                <c:pt idx="87">
                  <c:v>9</c:v>
                </c:pt>
                <c:pt idx="88">
                  <c:v>9</c:v>
                </c:pt>
                <c:pt idx="89">
                  <c:v>9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10</c:v>
                </c:pt>
                <c:pt idx="99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D2B-4F65-A930-B499087F97C2}"/>
            </c:ext>
          </c:extLst>
        </c:ser>
        <c:ser>
          <c:idx val="1"/>
          <c:order val="1"/>
          <c:tx>
            <c:strRef>
              <c:f>Waffle!$J$2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3"/>
            <c:spPr>
              <a:solidFill>
                <a:srgbClr val="FF3399"/>
              </a:solidFill>
              <a:ln w="9525">
                <a:solidFill>
                  <a:schemeClr val="tx1">
                    <a:lumMod val="85000"/>
                    <a:lumOff val="15000"/>
                  </a:schemeClr>
                </a:solidFill>
              </a:ln>
              <a:effectLst/>
            </c:spPr>
          </c:marker>
          <c:xVal>
            <c:numRef>
              <c:f>Waffle!$J$4:$J$103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</c:v>
                </c:pt>
                <c:pt idx="11">
                  <c:v>2</c:v>
                </c:pt>
                <c:pt idx="12">
                  <c:v>3</c:v>
                </c:pt>
                <c:pt idx="13">
                  <c:v>4</c:v>
                </c:pt>
                <c:pt idx="14">
                  <c:v>5</c:v>
                </c:pt>
                <c:pt idx="15">
                  <c:v>6</c:v>
                </c:pt>
                <c:pt idx="16">
                  <c:v>7</c:v>
                </c:pt>
                <c:pt idx="17">
                  <c:v>8</c:v>
                </c:pt>
                <c:pt idx="18">
                  <c:v>9</c:v>
                </c:pt>
                <c:pt idx="19">
                  <c:v>10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23">
                  <c:v>4</c:v>
                </c:pt>
                <c:pt idx="24">
                  <c:v>5</c:v>
                </c:pt>
                <c:pt idx="25">
                  <c:v>6</c:v>
                </c:pt>
                <c:pt idx="26">
                  <c:v>7</c:v>
                </c:pt>
                <c:pt idx="27">
                  <c:v>8</c:v>
                </c:pt>
                <c:pt idx="28">
                  <c:v>9</c:v>
                </c:pt>
                <c:pt idx="29">
                  <c:v>10</c:v>
                </c:pt>
                <c:pt idx="30">
                  <c:v>1</c:v>
                </c:pt>
                <c:pt idx="31">
                  <c:v>2</c:v>
                </c:pt>
                <c:pt idx="32">
                  <c:v>3</c:v>
                </c:pt>
                <c:pt idx="33">
                  <c:v>4</c:v>
                </c:pt>
                <c:pt idx="34">
                  <c:v>5</c:v>
                </c:pt>
                <c:pt idx="35">
                  <c:v>6</c:v>
                </c:pt>
                <c:pt idx="36">
                  <c:v>7</c:v>
                </c:pt>
                <c:pt idx="37">
                  <c:v>8</c:v>
                </c:pt>
                <c:pt idx="38">
                  <c:v>9</c:v>
                </c:pt>
                <c:pt idx="39">
                  <c:v>10</c:v>
                </c:pt>
                <c:pt idx="40">
                  <c:v>1</c:v>
                </c:pt>
                <c:pt idx="41">
                  <c:v>2</c:v>
                </c:pt>
                <c:pt idx="42">
                  <c:v>3</c:v>
                </c:pt>
                <c:pt idx="43">
                  <c:v>4</c:v>
                </c:pt>
                <c:pt idx="44">
                  <c:v>5</c:v>
                </c:pt>
                <c:pt idx="45">
                  <c:v>6</c:v>
                </c:pt>
                <c:pt idx="46">
                  <c:v>7</c:v>
                </c:pt>
                <c:pt idx="47">
                  <c:v>8</c:v>
                </c:pt>
                <c:pt idx="48">
                  <c:v>9</c:v>
                </c:pt>
                <c:pt idx="49">
                  <c:v>10</c:v>
                </c:pt>
                <c:pt idx="50">
                  <c:v>1</c:v>
                </c:pt>
                <c:pt idx="51">
                  <c:v>2</c:v>
                </c:pt>
                <c:pt idx="52">
                  <c:v>3</c:v>
                </c:pt>
                <c:pt idx="53">
                  <c:v>4</c:v>
                </c:pt>
                <c:pt idx="54">
                  <c:v>5</c:v>
                </c:pt>
                <c:pt idx="55">
                  <c:v>6</c:v>
                </c:pt>
                <c:pt idx="56">
                  <c:v>7</c:v>
                </c:pt>
                <c:pt idx="57">
                  <c:v>8</c:v>
                </c:pt>
                <c:pt idx="58">
                  <c:v>9</c:v>
                </c:pt>
                <c:pt idx="59">
                  <c:v>10</c:v>
                </c:pt>
                <c:pt idx="60">
                  <c:v>1</c:v>
                </c:pt>
                <c:pt idx="61">
                  <c:v>2</c:v>
                </c:pt>
                <c:pt idx="62">
                  <c:v>3</c:v>
                </c:pt>
                <c:pt idx="63">
                  <c:v>4</c:v>
                </c:pt>
                <c:pt idx="64">
                  <c:v>5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Waffle!$K$4:$K$103</c:f>
              <c:numCache>
                <c:formatCode>General</c:formatCode>
                <c:ptCount val="1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5</c:v>
                </c:pt>
                <c:pt idx="41">
                  <c:v>5</c:v>
                </c:pt>
                <c:pt idx="42">
                  <c:v>5</c:v>
                </c:pt>
                <c:pt idx="43">
                  <c:v>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D2B-4F65-A930-B499087F97C2}"/>
            </c:ext>
          </c:extLst>
        </c:ser>
        <c:ser>
          <c:idx val="2"/>
          <c:order val="2"/>
          <c:tx>
            <c:strRef>
              <c:f>Waffle!$L$2</c:f>
              <c:strCache>
                <c:ptCount val="1"/>
                <c:pt idx="0">
                  <c:v>Marker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Pt>
            <c:idx val="29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F-9D2B-4F65-A930-B499087F97C2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D2B-4F65-A930-B499087F97C2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D2B-4F65-A930-B499087F97C2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D2B-4F65-A930-B499087F97C2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D2B-4F65-A930-B499087F97C2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D2B-4F65-A930-B499087F97C2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9D2B-4F65-A930-B499087F97C2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9D2B-4F65-A930-B499087F97C2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9D2B-4F65-A930-B499087F97C2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9D2B-4F65-A930-B499087F97C2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9D2B-4F65-A930-B499087F97C2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9D2B-4F65-A930-B499087F97C2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9D2B-4F65-A930-B499087F97C2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9D2B-4F65-A930-B499087F97C2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9D2B-4F65-A930-B499087F97C2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9D2B-4F65-A930-B499087F97C2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9D2B-4F65-A930-B499087F97C2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9D2B-4F65-A930-B499087F97C2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9D2B-4F65-A930-B499087F97C2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9D2B-4F65-A930-B499087F97C2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9D2B-4F65-A930-B499087F97C2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9D2B-4F65-A930-B499087F97C2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9D2B-4F65-A930-B499087F97C2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9D2B-4F65-A930-B499087F97C2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9D2B-4F65-A930-B499087F97C2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9D2B-4F65-A930-B499087F97C2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9D2B-4F65-A930-B499087F97C2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9D2B-4F65-A930-B499087F97C2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9D2B-4F65-A930-B499087F97C2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9D2B-4F65-A930-B499087F97C2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9D2B-4F65-A930-B499087F97C2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9D2B-4F65-A930-B499087F97C2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9D2B-4F65-A930-B499087F97C2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9D2B-4F65-A930-B499087F97C2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9D2B-4F65-A930-B499087F97C2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9D2B-4F65-A930-B499087F97C2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9D2B-4F65-A930-B499087F97C2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9D2B-4F65-A930-B499087F97C2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9D2B-4F65-A930-B499087F97C2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9D2B-4F65-A930-B499087F97C2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9D2B-4F65-A930-B499087F97C2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9D2B-4F65-A930-B499087F97C2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9D2B-4F65-A930-B499087F97C2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9D2B-4F65-A930-B499087F97C2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9D2B-4F65-A930-B499087F97C2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9D2B-4F65-A930-B499087F97C2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9D2B-4F65-A930-B499087F97C2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9D2B-4F65-A930-B499087F97C2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9D2B-4F65-A930-B499087F97C2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9D2B-4F65-A930-B499087F97C2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9D2B-4F65-A930-B499087F97C2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9D2B-4F65-A930-B499087F97C2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9D2B-4F65-A930-B499087F97C2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9D2B-4F65-A930-B499087F97C2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9D2B-4F65-A930-B499087F97C2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9D2B-4F65-A930-B499087F97C2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9D2B-4F65-A930-B499087F97C2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9D2B-4F65-A930-B499087F97C2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9D2B-4F65-A930-B499087F97C2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9D2B-4F65-A930-B499087F97C2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9D2B-4F65-A930-B499087F97C2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9D2B-4F65-A930-B499087F97C2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9D2B-4F65-A930-B499087F97C2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9D2B-4F65-A930-B499087F97C2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9D2B-4F65-A930-B499087F97C2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9D2B-4F65-A930-B499087F97C2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9D2B-4F65-A930-B499087F97C2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9D2B-4F65-A930-B499087F97C2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9D2B-4F65-A930-B499087F97C2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9D2B-4F65-A930-B499087F97C2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58AF0689-DDB5-487B-BD76-D5B8550600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9D2B-4F65-A930-B499087F97C2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9D2B-4F65-A930-B499087F97C2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9D2B-4F65-A930-B499087F97C2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9D2B-4F65-A930-B499087F97C2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9D2B-4F65-A930-B499087F97C2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9D2B-4F65-A930-B499087F97C2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9D2B-4F65-A930-B499087F97C2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9D2B-4F65-A930-B499087F97C2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9D2B-4F65-A930-B499087F97C2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9D2B-4F65-A930-B499087F97C2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9D2B-4F65-A930-B499087F97C2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9D2B-4F65-A930-B499087F97C2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9D2B-4F65-A930-B499087F97C2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9D2B-4F65-A930-B499087F97C2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9D2B-4F65-A930-B499087F97C2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9D2B-4F65-A930-B499087F97C2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9D2B-4F65-A930-B499087F97C2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9D2B-4F65-A930-B499087F97C2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9D2B-4F65-A930-B499087F97C2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9D2B-4F65-A930-B499087F97C2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9D2B-4F65-A930-B499087F97C2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9D2B-4F65-A930-B499087F97C2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9D2B-4F65-A930-B499087F97C2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9D2B-4F65-A930-B499087F97C2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9D2B-4F65-A930-B499087F97C2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9D2B-4F65-A930-B499087F97C2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9D2B-4F65-A930-B499087F97C2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9D2B-4F65-A930-B499087F97C2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9D2B-4F65-A930-B499087F97C2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9D2B-4F65-A930-B499087F97C2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9D2B-4F65-A930-B499087F97C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rgbClr val="FF3399"/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Waffle!$L$4:$L$103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10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xVal>
          <c:yVal>
            <c:numRef>
              <c:f>Waffle!$M$4:$M$103</c:f>
              <c:numCache>
                <c:formatCode>General</c:formatCode>
                <c:ptCount val="100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7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Waffle!$N$4:$N$103</c15:f>
                <c15:dlblRangeCache>
                  <c:ptCount val="100"/>
                  <c:pt idx="0">
                    <c:v>#N/A</c:v>
                  </c:pt>
                  <c:pt idx="1">
                    <c:v>#N/A</c:v>
                  </c:pt>
                  <c:pt idx="2">
                    <c:v>#N/A</c:v>
                  </c:pt>
                  <c:pt idx="3">
                    <c:v>#N/A</c:v>
                  </c:pt>
                  <c:pt idx="4">
                    <c:v>#N/A</c:v>
                  </c:pt>
                  <c:pt idx="5">
                    <c:v>#N/A</c:v>
                  </c:pt>
                  <c:pt idx="6">
                    <c:v>#N/A</c:v>
                  </c:pt>
                  <c:pt idx="7">
                    <c:v>#N/A</c:v>
                  </c:pt>
                  <c:pt idx="8">
                    <c:v>#N/A</c:v>
                  </c:pt>
                  <c:pt idx="9">
                    <c:v>#N/A</c:v>
                  </c:pt>
                  <c:pt idx="10">
                    <c:v>#N/A</c:v>
                  </c:pt>
                  <c:pt idx="11">
                    <c:v>#N/A</c:v>
                  </c:pt>
                  <c:pt idx="12">
                    <c:v>#N/A</c:v>
                  </c:pt>
                  <c:pt idx="13">
                    <c:v>#N/A</c:v>
                  </c:pt>
                  <c:pt idx="14">
                    <c:v>#N/A</c:v>
                  </c:pt>
                  <c:pt idx="15">
                    <c:v>#N/A</c:v>
                  </c:pt>
                  <c:pt idx="16">
                    <c:v>#N/A</c:v>
                  </c:pt>
                  <c:pt idx="17">
                    <c:v>#N/A</c:v>
                  </c:pt>
                  <c:pt idx="18">
                    <c:v>#N/A</c:v>
                  </c:pt>
                  <c:pt idx="19">
                    <c:v>#N/A</c:v>
                  </c:pt>
                  <c:pt idx="20">
                    <c:v>#N/A</c:v>
                  </c:pt>
                  <c:pt idx="21">
                    <c:v>#N/A</c:v>
                  </c:pt>
                  <c:pt idx="22">
                    <c:v>#N/A</c:v>
                  </c:pt>
                  <c:pt idx="23">
                    <c:v>#N/A</c:v>
                  </c:pt>
                  <c:pt idx="24">
                    <c:v>#N/A</c:v>
                  </c:pt>
                  <c:pt idx="25">
                    <c:v>#N/A</c:v>
                  </c:pt>
                  <c:pt idx="26">
                    <c:v>#N/A</c:v>
                  </c:pt>
                  <c:pt idx="27">
                    <c:v>#N/A</c:v>
                  </c:pt>
                  <c:pt idx="28">
                    <c:v>#N/A</c:v>
                  </c:pt>
                  <c:pt idx="29">
                    <c:v>#N/A</c:v>
                  </c:pt>
                  <c:pt idx="30">
                    <c:v>#N/A</c:v>
                  </c:pt>
                  <c:pt idx="31">
                    <c:v>#N/A</c:v>
                  </c:pt>
                  <c:pt idx="32">
                    <c:v>#N/A</c:v>
                  </c:pt>
                  <c:pt idx="33">
                    <c:v>#N/A</c:v>
                  </c:pt>
                  <c:pt idx="34">
                    <c:v>#N/A</c:v>
                  </c:pt>
                  <c:pt idx="35">
                    <c:v>#N/A</c:v>
                  </c:pt>
                  <c:pt idx="36">
                    <c:v>#N/A</c:v>
                  </c:pt>
                  <c:pt idx="37">
                    <c:v>#N/A</c:v>
                  </c:pt>
                  <c:pt idx="38">
                    <c:v>#N/A</c:v>
                  </c:pt>
                  <c:pt idx="39">
                    <c:v>#N/A</c:v>
                  </c:pt>
                  <c:pt idx="40">
                    <c:v>#N/A</c:v>
                  </c:pt>
                  <c:pt idx="41">
                    <c:v>#N/A</c:v>
                  </c:pt>
                  <c:pt idx="42">
                    <c:v>#N/A</c:v>
                  </c:pt>
                  <c:pt idx="43">
                    <c:v>#N/A</c:v>
                  </c:pt>
                  <c:pt idx="44">
                    <c:v>#N/A</c:v>
                  </c:pt>
                  <c:pt idx="45">
                    <c:v>#N/A</c:v>
                  </c:pt>
                  <c:pt idx="46">
                    <c:v>#N/A</c:v>
                  </c:pt>
                  <c:pt idx="47">
                    <c:v>#N/A</c:v>
                  </c:pt>
                  <c:pt idx="48">
                    <c:v>#N/A</c:v>
                  </c:pt>
                  <c:pt idx="49">
                    <c:v>#N/A</c:v>
                  </c:pt>
                  <c:pt idx="50">
                    <c:v>#N/A</c:v>
                  </c:pt>
                  <c:pt idx="51">
                    <c:v>#N/A</c:v>
                  </c:pt>
                  <c:pt idx="52">
                    <c:v>#N/A</c:v>
                  </c:pt>
                  <c:pt idx="53">
                    <c:v>#N/A</c:v>
                  </c:pt>
                  <c:pt idx="54">
                    <c:v>#N/A</c:v>
                  </c:pt>
                  <c:pt idx="55">
                    <c:v>#N/A</c:v>
                  </c:pt>
                  <c:pt idx="56">
                    <c:v>#N/A</c:v>
                  </c:pt>
                  <c:pt idx="57">
                    <c:v>#N/A</c:v>
                  </c:pt>
                  <c:pt idx="58">
                    <c:v>#N/A</c:v>
                  </c:pt>
                  <c:pt idx="59">
                    <c:v>#N/A</c:v>
                  </c:pt>
                  <c:pt idx="60">
                    <c:v>#N/A</c:v>
                  </c:pt>
                  <c:pt idx="61">
                    <c:v>#N/A</c:v>
                  </c:pt>
                  <c:pt idx="62">
                    <c:v>#N/A</c:v>
                  </c:pt>
                  <c:pt idx="63">
                    <c:v>#N/A</c:v>
                  </c:pt>
                  <c:pt idx="64">
                    <c:v>#N/A</c:v>
                  </c:pt>
                  <c:pt idx="65">
                    <c:v>#N/A</c:v>
                  </c:pt>
                  <c:pt idx="66">
                    <c:v>#N/A</c:v>
                  </c:pt>
                  <c:pt idx="67">
                    <c:v>#N/A</c:v>
                  </c:pt>
                  <c:pt idx="68">
                    <c:v>#N/A</c:v>
                  </c:pt>
                  <c:pt idx="69">
                    <c:v>65%</c:v>
                  </c:pt>
                  <c:pt idx="70">
                    <c:v>#N/A</c:v>
                  </c:pt>
                  <c:pt idx="71">
                    <c:v>#N/A</c:v>
                  </c:pt>
                  <c:pt idx="72">
                    <c:v>#N/A</c:v>
                  </c:pt>
                  <c:pt idx="73">
                    <c:v>#N/A</c:v>
                  </c:pt>
                  <c:pt idx="74">
                    <c:v>#N/A</c:v>
                  </c:pt>
                  <c:pt idx="75">
                    <c:v>#N/A</c:v>
                  </c:pt>
                  <c:pt idx="76">
                    <c:v>#N/A</c:v>
                  </c:pt>
                  <c:pt idx="77">
                    <c:v>#N/A</c:v>
                  </c:pt>
                  <c:pt idx="78">
                    <c:v>#N/A</c:v>
                  </c:pt>
                  <c:pt idx="79">
                    <c:v>#N/A</c:v>
                  </c:pt>
                  <c:pt idx="80">
                    <c:v>#N/A</c:v>
                  </c:pt>
                  <c:pt idx="81">
                    <c:v>#N/A</c:v>
                  </c:pt>
                  <c:pt idx="82">
                    <c:v>#N/A</c:v>
                  </c:pt>
                  <c:pt idx="83">
                    <c:v>#N/A</c:v>
                  </c:pt>
                  <c:pt idx="84">
                    <c:v>#N/A</c:v>
                  </c:pt>
                  <c:pt idx="85">
                    <c:v>#N/A</c:v>
                  </c:pt>
                  <c:pt idx="86">
                    <c:v>#N/A</c:v>
                  </c:pt>
                  <c:pt idx="87">
                    <c:v>#N/A</c:v>
                  </c:pt>
                  <c:pt idx="88">
                    <c:v>#N/A</c:v>
                  </c:pt>
                  <c:pt idx="89">
                    <c:v>#N/A</c:v>
                  </c:pt>
                  <c:pt idx="90">
                    <c:v>#N/A</c:v>
                  </c:pt>
                  <c:pt idx="91">
                    <c:v>#N/A</c:v>
                  </c:pt>
                  <c:pt idx="92">
                    <c:v>#N/A</c:v>
                  </c:pt>
                  <c:pt idx="93">
                    <c:v>#N/A</c:v>
                  </c:pt>
                  <c:pt idx="94">
                    <c:v>#N/A</c:v>
                  </c:pt>
                  <c:pt idx="95">
                    <c:v>#N/A</c:v>
                  </c:pt>
                  <c:pt idx="96">
                    <c:v>#N/A</c:v>
                  </c:pt>
                  <c:pt idx="97">
                    <c:v>#N/A</c:v>
                  </c:pt>
                  <c:pt idx="98">
                    <c:v>#N/A</c:v>
                  </c:pt>
                  <c:pt idx="99">
                    <c:v>#N/A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66-9D2B-4F65-A930-B499087F9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valAx>
        <c:axId val="2094569183"/>
        <c:scaling>
          <c:orientation val="minMax"/>
          <c:max val="10"/>
        </c:scaling>
        <c:delete val="1"/>
        <c:axPos val="b"/>
        <c:numFmt formatCode="General" sourceLinked="1"/>
        <c:majorTickMark val="out"/>
        <c:minorTickMark val="none"/>
        <c:tickLblPos val="nextTo"/>
        <c:crossAx val="2094562463"/>
        <c:crosses val="autoZero"/>
        <c:crossBetween val="midCat"/>
      </c:valAx>
      <c:valAx>
        <c:axId val="2094562463"/>
        <c:scaling>
          <c:orientation val="minMax"/>
          <c:max val="1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0" i="0" u="none" strike="noStrike" kern="1200" spc="0" baseline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r>
              <a:rPr lang="en-US" sz="100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June 2023</a:t>
            </a:r>
          </a:p>
        </c:rich>
      </c:tx>
      <c:layout>
        <c:manualLayout>
          <c:xMode val="edge"/>
          <c:yMode val="edge"/>
          <c:x val="0.3636792761391287"/>
          <c:y val="3.44827586206896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spc="0" baseline="0">
              <a:solidFill>
                <a:schemeClr val="tx1">
                  <a:lumMod val="50000"/>
                  <a:lumOff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7870827199954368E-2"/>
          <c:y val="0.2463462756810571"/>
          <c:w val="0.91624047713588097"/>
          <c:h val="0.73435695538057744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Calendar!$U$3</c:f>
              <c:strCache>
                <c:ptCount val="1"/>
                <c:pt idx="0">
                  <c:v>Day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Calendar!$U$4:$U$10</c:f>
              <c:strCache>
                <c:ptCount val="7"/>
                <c:pt idx="0">
                  <c:v>S</c:v>
                </c:pt>
                <c:pt idx="1">
                  <c:v>M</c:v>
                </c:pt>
                <c:pt idx="2">
                  <c:v>T</c:v>
                </c:pt>
                <c:pt idx="3">
                  <c:v>W</c:v>
                </c:pt>
                <c:pt idx="4">
                  <c:v>T</c:v>
                </c:pt>
                <c:pt idx="5">
                  <c:v>F</c:v>
                </c:pt>
                <c:pt idx="6">
                  <c:v>S</c:v>
                </c:pt>
              </c:strCache>
            </c:strRef>
          </c:cat>
          <c:val>
            <c:numRef>
              <c:f>Calendar!$V$4:$V$10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6-4AFF-B49D-EF039F9F2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4569183"/>
        <c:axId val="2094562463"/>
      </c:barChart>
      <c:scatterChart>
        <c:scatterStyle val="lineMarker"/>
        <c:varyColors val="0"/>
        <c:ser>
          <c:idx val="0"/>
          <c:order val="0"/>
          <c:tx>
            <c:strRef>
              <c:f>Calendar!$I$2</c:f>
              <c:strCache>
                <c:ptCount val="1"/>
                <c:pt idx="0">
                  <c:v>Grey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noFill/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7A6468B8-3B58-440B-87DE-C90A563DC5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FEC6-4AFF-B49D-EF039F9F266A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BB67606E-D78C-415B-B6FA-5B3C22E6B6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EC6-4AFF-B49D-EF039F9F266A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490A045-D5D7-4D06-8CB2-9095AA7108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EC6-4AFF-B49D-EF039F9F266A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8C3FAB74-BF29-4BE5-87E6-61E67D6DBE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EC6-4AFF-B49D-EF039F9F266A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E8E9A45-2CF6-4CE1-A9C3-7D58E60B5C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EC6-4AFF-B49D-EF039F9F266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5BAA517-1F33-4607-A98A-9AE0C26291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EC6-4AFF-B49D-EF039F9F266A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132EFD9-71AA-4DA9-964C-476D894838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EC6-4AFF-B49D-EF039F9F266A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60B96FB-CD0A-485E-B513-DEF3913CD5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FEC6-4AFF-B49D-EF039F9F266A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1900FBC2-37B3-4649-B3ED-215820283F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FEC6-4AFF-B49D-EF039F9F266A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EEF19EDB-3C03-464B-B696-923457E3C3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FEC6-4AFF-B49D-EF039F9F266A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277BC880-C45B-4AC4-AACA-FF5137F9BB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FEC6-4AFF-B49D-EF039F9F266A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54EBBF7C-0391-4316-8452-E1B6002373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FEC6-4AFF-B49D-EF039F9F266A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40AFFC7E-7AFE-4755-9712-55AC3B2EA2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FEC6-4AFF-B49D-EF039F9F266A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846C3DE7-8B0D-4216-9EE5-5094E2CA6D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FEC6-4AFF-B49D-EF039F9F266A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F0BE4A0F-C157-448F-8EEA-A4B435604B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FEC6-4AFF-B49D-EF039F9F266A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C872FB98-C974-4CF0-BAC7-96293E3413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FEC6-4AFF-B49D-EF039F9F266A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72F3FF40-97EB-4B53-89D8-C073C8F075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FEC6-4AFF-B49D-EF039F9F266A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7E287FD9-56C2-4618-AE31-C63692D56F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FEC6-4AFF-B49D-EF039F9F266A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B0C7C167-C27C-426D-BA69-B3E8DE648D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FEC6-4AFF-B49D-EF039F9F266A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9A314DBE-14C8-4DAC-B2B0-1A423E6B59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FEC6-4AFF-B49D-EF039F9F266A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A4B1E888-363E-4EA9-8BAF-C9B4BDA2F0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FEC6-4AFF-B49D-EF039F9F266A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4CE3E759-74B7-4AA7-BDAF-BF0B586476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FEC6-4AFF-B49D-EF039F9F266A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B58A893B-719A-444C-8285-3C995AB92F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FEC6-4AFF-B49D-EF039F9F266A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76D71A60-0539-445A-9F37-CD975EDF8D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FEC6-4AFF-B49D-EF039F9F266A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03E6EC92-0847-44D5-95B8-65CE90C67D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FEC6-4AFF-B49D-EF039F9F266A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255238F0-51F4-4E84-ACDA-6BC09EB182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FEC6-4AFF-B49D-EF039F9F266A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DEFA2524-325E-4FB5-9ABE-BBF33A9EF8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FEC6-4AFF-B49D-EF039F9F266A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6B724CD4-E823-4ADF-A431-828195ADC9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FEC6-4AFF-B49D-EF039F9F266A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E56B7B58-4BC0-4A21-88BF-0A19A01038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FEC6-4AFF-B49D-EF039F9F266A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D2EB05F0-671B-4E2F-8F31-CDC77E3F48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FEC6-4AFF-B49D-EF039F9F266A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CF44FAC6-CBB5-49F1-AACB-3DD9F3D855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FEC6-4AFF-B49D-EF039F9F266A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00404864-A0C3-49CF-A57A-EA7A1EA8E9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FEC6-4AFF-B49D-EF039F9F266A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D53132A9-2B31-46A5-A51E-C3DEF9B70B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FEC6-4AFF-B49D-EF039F9F266A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3C704CBA-5A86-417D-B357-FC3DAE4447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FEC6-4AFF-B49D-EF039F9F266A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9BAAEA9C-4906-460E-8D8A-F5BE4A929D6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FEC6-4AFF-B49D-EF039F9F266A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BF0C157E-EEF8-43A4-A760-0C0A92340C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FEC6-4AFF-B49D-EF039F9F266A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499C5DC6-9AF9-4C2A-80BE-9A1EE853A2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FEC6-4AFF-B49D-EF039F9F266A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F232DA58-7766-4ECE-A5F7-343EA278FF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FEC6-4AFF-B49D-EF039F9F266A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6AF5035A-8393-4A6C-B017-A62FB1A1D4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FEC6-4AFF-B49D-EF039F9F266A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9542690C-A0D3-4901-9581-936FE87F64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FEC6-4AFF-B49D-EF039F9F266A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05614D9B-816B-46A2-AEBA-64AE8BC202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FEC6-4AFF-B49D-EF039F9F266A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14B19846-6342-45E9-A342-863259D009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FEC6-4AFF-B49D-EF039F9F26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85000"/>
                        <a:lumOff val="15000"/>
                      </a:schemeClr>
                    </a:solidFill>
                    <a:latin typeface="Roboto Medium" panose="02000000000000000000" pitchFamily="2" charset="0"/>
                    <a:ea typeface="Roboto Medium" panose="02000000000000000000" pitchFamily="2" charset="0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xVal>
            <c:numRef>
              <c:f>Calendar!$I$4:$I$45</c:f>
              <c:numCache>
                <c:formatCode>General</c:formatCode>
                <c:ptCount val="4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1</c:v>
                </c:pt>
                <c:pt idx="8">
                  <c:v>2</c:v>
                </c:pt>
                <c:pt idx="9">
                  <c:v>3</c:v>
                </c:pt>
                <c:pt idx="10">
                  <c:v>4</c:v>
                </c:pt>
                <c:pt idx="11">
                  <c:v>5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4</c:v>
                </c:pt>
                <c:pt idx="25">
                  <c:v>5</c:v>
                </c:pt>
                <c:pt idx="26">
                  <c:v>6</c:v>
                </c:pt>
                <c:pt idx="27">
                  <c:v>7</c:v>
                </c:pt>
                <c:pt idx="28">
                  <c:v>1</c:v>
                </c:pt>
                <c:pt idx="29">
                  <c:v>2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6</c:v>
                </c:pt>
                <c:pt idx="34">
                  <c:v>7</c:v>
                </c:pt>
                <c:pt idx="35">
                  <c:v>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</c:numCache>
            </c:numRef>
          </c:xVal>
          <c:yVal>
            <c:numRef>
              <c:f>Calendar!$J$4:$J$45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Calendar!$K$4:$K$45</c15:f>
                <c15:dlblRangeCache>
                  <c:ptCount val="42"/>
                  <c:pt idx="0">
                    <c:v>28</c:v>
                  </c:pt>
                  <c:pt idx="1">
                    <c:v>29</c:v>
                  </c:pt>
                  <c:pt idx="2">
                    <c:v>30</c:v>
                  </c:pt>
                  <c:pt idx="3">
                    <c:v>31</c:v>
                  </c:pt>
                  <c:pt idx="4">
                    <c:v>1</c:v>
                  </c:pt>
                  <c:pt idx="5">
                    <c:v>2</c:v>
                  </c:pt>
                  <c:pt idx="6">
                    <c:v>3</c:v>
                  </c:pt>
                  <c:pt idx="7">
                    <c:v>4</c:v>
                  </c:pt>
                  <c:pt idx="8">
                    <c:v>5</c:v>
                  </c:pt>
                  <c:pt idx="9">
                    <c:v>6</c:v>
                  </c:pt>
                  <c:pt idx="10">
                    <c:v>7</c:v>
                  </c:pt>
                  <c:pt idx="11">
                    <c:v>8</c:v>
                  </c:pt>
                  <c:pt idx="12">
                    <c:v>9</c:v>
                  </c:pt>
                  <c:pt idx="13">
                    <c:v>10</c:v>
                  </c:pt>
                  <c:pt idx="14">
                    <c:v>11</c:v>
                  </c:pt>
                  <c:pt idx="15">
                    <c:v>12</c:v>
                  </c:pt>
                  <c:pt idx="16">
                    <c:v>13</c:v>
                  </c:pt>
                  <c:pt idx="17">
                    <c:v>14</c:v>
                  </c:pt>
                  <c:pt idx="18">
                    <c:v>15</c:v>
                  </c:pt>
                  <c:pt idx="19">
                    <c:v>16</c:v>
                  </c:pt>
                  <c:pt idx="20">
                    <c:v>17</c:v>
                  </c:pt>
                  <c:pt idx="21">
                    <c:v>18</c:v>
                  </c:pt>
                  <c:pt idx="22">
                    <c:v>19</c:v>
                  </c:pt>
                  <c:pt idx="23">
                    <c:v>20</c:v>
                  </c:pt>
                  <c:pt idx="24">
                    <c:v>21</c:v>
                  </c:pt>
                  <c:pt idx="25">
                    <c:v>22</c:v>
                  </c:pt>
                  <c:pt idx="26">
                    <c:v>23</c:v>
                  </c:pt>
                  <c:pt idx="27">
                    <c:v>24</c:v>
                  </c:pt>
                  <c:pt idx="28">
                    <c:v>25</c:v>
                  </c:pt>
                  <c:pt idx="29">
                    <c:v>26</c:v>
                  </c:pt>
                  <c:pt idx="30">
                    <c:v>27</c:v>
                  </c:pt>
                  <c:pt idx="31">
                    <c:v>28</c:v>
                  </c:pt>
                  <c:pt idx="32">
                    <c:v>29</c:v>
                  </c:pt>
                  <c:pt idx="33">
                    <c:v>30</c:v>
                  </c:pt>
                  <c:pt idx="34">
                    <c:v>1</c:v>
                  </c:pt>
                  <c:pt idx="35">
                    <c:v>2</c:v>
                  </c:pt>
                  <c:pt idx="36">
                    <c:v>3</c:v>
                  </c:pt>
                  <c:pt idx="37">
                    <c:v>4</c:v>
                  </c:pt>
                  <c:pt idx="38">
                    <c:v>5</c:v>
                  </c:pt>
                  <c:pt idx="39">
                    <c:v>6</c:v>
                  </c:pt>
                  <c:pt idx="40">
                    <c:v>7</c:v>
                  </c:pt>
                  <c:pt idx="41">
                    <c:v>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2B-FEC6-4AFF-B49D-EF039F9F266A}"/>
            </c:ext>
          </c:extLst>
        </c:ser>
        <c:ser>
          <c:idx val="1"/>
          <c:order val="1"/>
          <c:tx>
            <c:strRef>
              <c:f>Calendar!$L$2</c:f>
              <c:strCache>
                <c:ptCount val="1"/>
                <c:pt idx="0">
                  <c:v>Color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9"/>
            <c:spPr>
              <a:solidFill>
                <a:srgbClr val="00B0F0"/>
              </a:solidFill>
              <a:ln w="9525">
                <a:noFill/>
              </a:ln>
              <a:effectLst/>
            </c:spPr>
          </c:marker>
          <c:xVal>
            <c:numRef>
              <c:f>Calendar!$L$4:$L$45</c:f>
              <c:numCache>
                <c:formatCode>General</c:formatCode>
                <c:ptCount val="4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6</c:v>
                </c:pt>
                <c:pt idx="6">
                  <c:v>#N/A</c:v>
                </c:pt>
                <c:pt idx="7">
                  <c:v>1</c:v>
                </c:pt>
                <c:pt idx="8">
                  <c:v>#N/A</c:v>
                </c:pt>
                <c:pt idx="9">
                  <c:v>3</c:v>
                </c:pt>
                <c:pt idx="10">
                  <c:v>#N/A</c:v>
                </c:pt>
                <c:pt idx="11">
                  <c:v>#N/A</c:v>
                </c:pt>
                <c:pt idx="12">
                  <c:v>6</c:v>
                </c:pt>
                <c:pt idx="13">
                  <c:v>7</c:v>
                </c:pt>
                <c:pt idx="14">
                  <c:v>1</c:v>
                </c:pt>
                <c:pt idx="15">
                  <c:v>2</c:v>
                </c:pt>
                <c:pt idx="16">
                  <c:v>#N/A</c:v>
                </c:pt>
                <c:pt idx="17">
                  <c:v>4</c:v>
                </c:pt>
                <c:pt idx="18">
                  <c:v>#N/A</c:v>
                </c:pt>
                <c:pt idx="19">
                  <c:v>6</c:v>
                </c:pt>
                <c:pt idx="20">
                  <c:v>7</c:v>
                </c:pt>
                <c:pt idx="21">
                  <c:v>1</c:v>
                </c:pt>
                <c:pt idx="22">
                  <c:v>2</c:v>
                </c:pt>
                <c:pt idx="23">
                  <c:v>3</c:v>
                </c:pt>
                <c:pt idx="24">
                  <c:v>#N/A</c:v>
                </c:pt>
                <c:pt idx="25">
                  <c:v>5</c:v>
                </c:pt>
                <c:pt idx="26">
                  <c:v>6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3</c:v>
                </c:pt>
                <c:pt idx="31">
                  <c:v>4</c:v>
                </c:pt>
                <c:pt idx="32">
                  <c:v>5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</c:numCache>
            </c:numRef>
          </c:xVal>
          <c:yVal>
            <c:numRef>
              <c:f>Calendar!$M$4:$M$45</c:f>
              <c:numCache>
                <c:formatCode>General</c:formatCode>
                <c:ptCount val="42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C-FEC6-4AFF-B49D-EF039F9F26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94569183"/>
        <c:axId val="2094562463"/>
      </c:scatterChart>
      <c:catAx>
        <c:axId val="20945691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defRPr>
            </a:pPr>
            <a:endParaRPr lang="en-US"/>
          </a:p>
        </c:txPr>
        <c:crossAx val="2094562463"/>
        <c:crosses val="autoZero"/>
        <c:auto val="1"/>
        <c:lblAlgn val="ctr"/>
        <c:lblOffset val="100"/>
        <c:tickMarkSkip val="1"/>
        <c:noMultiLvlLbl val="0"/>
      </c:catAx>
      <c:valAx>
        <c:axId val="2094562463"/>
        <c:scaling>
          <c:orientation val="minMax"/>
          <c:max val="6.25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2094569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tx1">
        <a:lumMod val="85000"/>
        <a:lumOff val="15000"/>
      </a:schemeClr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13" Type="http://schemas.openxmlformats.org/officeDocument/2006/relationships/hyperlink" Target="#'Calendar'!A1"/><Relationship Id="rId18" Type="http://schemas.openxmlformats.org/officeDocument/2006/relationships/image" Target="../media/image9.emf"/><Relationship Id="rId3" Type="http://schemas.openxmlformats.org/officeDocument/2006/relationships/hyperlink" Target="#'Dashboard Dark'!A1"/><Relationship Id="rId21" Type="http://schemas.openxmlformats.org/officeDocument/2006/relationships/hyperlink" Target="#'Dashboard Dark Vertical'!A1"/><Relationship Id="rId7" Type="http://schemas.openxmlformats.org/officeDocument/2006/relationships/hyperlink" Target="#'Progress Bar'!A1"/><Relationship Id="rId12" Type="http://schemas.openxmlformats.org/officeDocument/2006/relationships/image" Target="../media/image6.emf"/><Relationship Id="rId17" Type="http://schemas.openxmlformats.org/officeDocument/2006/relationships/hyperlink" Target="#'Gauge'!A1"/><Relationship Id="rId25" Type="http://schemas.openxmlformats.org/officeDocument/2006/relationships/hyperlink" Target="https://www.excelcampus.com/vba/table-of-contents-gallery/" TargetMode="External"/><Relationship Id="rId2" Type="http://schemas.openxmlformats.org/officeDocument/2006/relationships/image" Target="../media/image1.emf"/><Relationship Id="rId16" Type="http://schemas.openxmlformats.org/officeDocument/2006/relationships/image" Target="../media/image8.emf"/><Relationship Id="rId20" Type="http://schemas.openxmlformats.org/officeDocument/2006/relationships/image" Target="../media/image10.emf"/><Relationship Id="rId1" Type="http://schemas.openxmlformats.org/officeDocument/2006/relationships/hyperlink" Target="#'Dashboard'!A1"/><Relationship Id="rId6" Type="http://schemas.openxmlformats.org/officeDocument/2006/relationships/image" Target="../media/image3.emf"/><Relationship Id="rId11" Type="http://schemas.openxmlformats.org/officeDocument/2006/relationships/hyperlink" Target="#'Scorecard'!A1"/><Relationship Id="rId24" Type="http://schemas.openxmlformats.org/officeDocument/2006/relationships/image" Target="../media/image12.emf"/><Relationship Id="rId5" Type="http://schemas.openxmlformats.org/officeDocument/2006/relationships/hyperlink" Target="#'Donut'!A1"/><Relationship Id="rId15" Type="http://schemas.openxmlformats.org/officeDocument/2006/relationships/hyperlink" Target="#'Waffle'!A1"/><Relationship Id="rId23" Type="http://schemas.openxmlformats.org/officeDocument/2006/relationships/hyperlink" Target="#'Source'!A1"/><Relationship Id="rId10" Type="http://schemas.openxmlformats.org/officeDocument/2006/relationships/image" Target="../media/image5.emf"/><Relationship Id="rId19" Type="http://schemas.openxmlformats.org/officeDocument/2006/relationships/hyperlink" Target="#'Dashboard Vertical'!A1"/><Relationship Id="rId4" Type="http://schemas.openxmlformats.org/officeDocument/2006/relationships/image" Target="../media/image2.emf"/><Relationship Id="rId9" Type="http://schemas.openxmlformats.org/officeDocument/2006/relationships/hyperlink" Target="#'Dot'!A1"/><Relationship Id="rId14" Type="http://schemas.openxmlformats.org/officeDocument/2006/relationships/image" Target="../media/image7.emf"/><Relationship Id="rId22" Type="http://schemas.openxmlformats.org/officeDocument/2006/relationships/image" Target="../media/image1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image" Target="../media/image19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7.xml"/><Relationship Id="rId3" Type="http://schemas.openxmlformats.org/officeDocument/2006/relationships/chart" Target="../charts/chart12.xml"/><Relationship Id="rId7" Type="http://schemas.openxmlformats.org/officeDocument/2006/relationships/chart" Target="../charts/chart16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chart" Target="../charts/chart15.xml"/><Relationship Id="rId5" Type="http://schemas.openxmlformats.org/officeDocument/2006/relationships/chart" Target="../charts/chart14.xml"/><Relationship Id="rId10" Type="http://schemas.openxmlformats.org/officeDocument/2006/relationships/image" Target="../media/image19.png"/><Relationship Id="rId4" Type="http://schemas.openxmlformats.org/officeDocument/2006/relationships/chart" Target="../charts/chart13.xml"/><Relationship Id="rId9" Type="http://schemas.openxmlformats.org/officeDocument/2006/relationships/chart" Target="../charts/chart1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5.xml"/><Relationship Id="rId3" Type="http://schemas.openxmlformats.org/officeDocument/2006/relationships/chart" Target="../charts/chart30.xml"/><Relationship Id="rId7" Type="http://schemas.openxmlformats.org/officeDocument/2006/relationships/chart" Target="../charts/chart34.xml"/><Relationship Id="rId2" Type="http://schemas.openxmlformats.org/officeDocument/2006/relationships/chart" Target="../charts/chart29.xml"/><Relationship Id="rId1" Type="http://schemas.openxmlformats.org/officeDocument/2006/relationships/chart" Target="../charts/chart28.xml"/><Relationship Id="rId6" Type="http://schemas.openxmlformats.org/officeDocument/2006/relationships/chart" Target="../charts/chart33.xml"/><Relationship Id="rId5" Type="http://schemas.openxmlformats.org/officeDocument/2006/relationships/chart" Target="../charts/chart32.xml"/><Relationship Id="rId10" Type="http://schemas.openxmlformats.org/officeDocument/2006/relationships/image" Target="../media/image19.png"/><Relationship Id="rId4" Type="http://schemas.openxmlformats.org/officeDocument/2006/relationships/chart" Target="../charts/chart31.xml"/><Relationship Id="rId9" Type="http://schemas.openxmlformats.org/officeDocument/2006/relationships/chart" Target="../charts/chart36.xml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4.xml"/><Relationship Id="rId3" Type="http://schemas.openxmlformats.org/officeDocument/2006/relationships/chart" Target="../charts/chart39.xml"/><Relationship Id="rId7" Type="http://schemas.openxmlformats.org/officeDocument/2006/relationships/chart" Target="../charts/chart43.xml"/><Relationship Id="rId2" Type="http://schemas.openxmlformats.org/officeDocument/2006/relationships/chart" Target="../charts/chart38.xml"/><Relationship Id="rId1" Type="http://schemas.openxmlformats.org/officeDocument/2006/relationships/chart" Target="../charts/chart37.xml"/><Relationship Id="rId6" Type="http://schemas.openxmlformats.org/officeDocument/2006/relationships/chart" Target="../charts/chart42.xml"/><Relationship Id="rId5" Type="http://schemas.openxmlformats.org/officeDocument/2006/relationships/chart" Target="../charts/chart41.xml"/><Relationship Id="rId10" Type="http://schemas.openxmlformats.org/officeDocument/2006/relationships/image" Target="../media/image19.png"/><Relationship Id="rId4" Type="http://schemas.openxmlformats.org/officeDocument/2006/relationships/chart" Target="../charts/chart40.xml"/><Relationship Id="rId9" Type="http://schemas.openxmlformats.org/officeDocument/2006/relationships/chart" Target="../charts/chart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5</xdr:col>
      <xdr:colOff>228600</xdr:colOff>
      <xdr:row>10</xdr:row>
      <xdr:rowOff>171450</xdr:rowOff>
    </xdr:to>
    <xdr:pic>
      <xdr:nvPicPr>
        <xdr:cNvPr id="1055" name="Picture 31">
          <a:hlinkClick xmlns:r="http://schemas.openxmlformats.org/officeDocument/2006/relationships" r:id="rId1" tooltip="Go to: Dashboard"/>
          <a:extLst>
            <a:ext uri="{FF2B5EF4-FFF2-40B4-BE49-F238E27FC236}">
              <a16:creationId xmlns:a16="http://schemas.microsoft.com/office/drawing/2014/main" id="{02DE4B3C-3545-5475-17AA-8BDC0621508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10" b="39649"/>
        <a:stretch/>
      </xdr:blipFill>
      <xdr:spPr bwMode="auto">
        <a:xfrm>
          <a:off x="3143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10</xdr:row>
      <xdr:rowOff>177800</xdr:rowOff>
    </xdr:from>
    <xdr:to>
      <xdr:col>5</xdr:col>
      <xdr:colOff>228600</xdr:colOff>
      <xdr:row>12</xdr:row>
      <xdr:rowOff>50800</xdr:rowOff>
    </xdr:to>
    <xdr:sp macro="" textlink="">
      <xdr:nvSpPr>
        <xdr:cNvPr id="32" name="TextBox 31">
          <a:hlinkClick xmlns:r="http://schemas.openxmlformats.org/officeDocument/2006/relationships" r:id="rId1" tooltip="Go to: Dashboard"/>
          <a:extLst>
            <a:ext uri="{FF2B5EF4-FFF2-40B4-BE49-F238E27FC236}">
              <a16:creationId xmlns:a16="http://schemas.microsoft.com/office/drawing/2014/main" id="{7D4AE804-3142-0131-2B38-14A1719150C5}"/>
            </a:ext>
          </a:extLst>
        </xdr:cNvPr>
        <xdr:cNvSpPr txBox="1"/>
      </xdr:nvSpPr>
      <xdr:spPr>
        <a:xfrm>
          <a:off x="3143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Dashboard</a:t>
          </a:r>
        </a:p>
      </xdr:txBody>
    </xdr:sp>
    <xdr:clientData/>
  </xdr:twoCellAnchor>
  <xdr:twoCellAnchor editAs="oneCell">
    <xdr:from>
      <xdr:col>5</xdr:col>
      <xdr:colOff>438150</xdr:colOff>
      <xdr:row>3</xdr:row>
      <xdr:rowOff>0</xdr:rowOff>
    </xdr:from>
    <xdr:to>
      <xdr:col>10</xdr:col>
      <xdr:colOff>57150</xdr:colOff>
      <xdr:row>10</xdr:row>
      <xdr:rowOff>171450</xdr:rowOff>
    </xdr:to>
    <xdr:pic>
      <xdr:nvPicPr>
        <xdr:cNvPr id="1056" name="Picture 32">
          <a:hlinkClick xmlns:r="http://schemas.openxmlformats.org/officeDocument/2006/relationships" r:id="rId3" tooltip="Go to: Dashboard Dark"/>
          <a:extLst>
            <a:ext uri="{FF2B5EF4-FFF2-40B4-BE49-F238E27FC236}">
              <a16:creationId xmlns:a16="http://schemas.microsoft.com/office/drawing/2014/main" id="{355F3A0C-BA39-E5DD-2335-00857F95866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10" b="39649"/>
        <a:stretch/>
      </xdr:blipFill>
      <xdr:spPr bwMode="auto">
        <a:xfrm>
          <a:off x="319087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10</xdr:row>
      <xdr:rowOff>177800</xdr:rowOff>
    </xdr:from>
    <xdr:to>
      <xdr:col>10</xdr:col>
      <xdr:colOff>57150</xdr:colOff>
      <xdr:row>12</xdr:row>
      <xdr:rowOff>50800</xdr:rowOff>
    </xdr:to>
    <xdr:sp macro="" textlink="">
      <xdr:nvSpPr>
        <xdr:cNvPr id="33" name="TextBox 32">
          <a:hlinkClick xmlns:r="http://schemas.openxmlformats.org/officeDocument/2006/relationships" r:id="rId3" tooltip="Go to: Dashboard Dark"/>
          <a:extLst>
            <a:ext uri="{FF2B5EF4-FFF2-40B4-BE49-F238E27FC236}">
              <a16:creationId xmlns:a16="http://schemas.microsoft.com/office/drawing/2014/main" id="{87340B37-7707-4EEB-76AF-1435ADE62E61}"/>
            </a:ext>
          </a:extLst>
        </xdr:cNvPr>
        <xdr:cNvSpPr txBox="1"/>
      </xdr:nvSpPr>
      <xdr:spPr>
        <a:xfrm>
          <a:off x="319087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Dashboard Dark</a:t>
          </a:r>
        </a:p>
      </xdr:txBody>
    </xdr:sp>
    <xdr:clientData/>
  </xdr:twoCellAnchor>
  <xdr:twoCellAnchor editAs="oneCell">
    <xdr:from>
      <xdr:col>10</xdr:col>
      <xdr:colOff>266700</xdr:colOff>
      <xdr:row>3</xdr:row>
      <xdr:rowOff>0</xdr:rowOff>
    </xdr:from>
    <xdr:to>
      <xdr:col>14</xdr:col>
      <xdr:colOff>495300</xdr:colOff>
      <xdr:row>10</xdr:row>
      <xdr:rowOff>171450</xdr:rowOff>
    </xdr:to>
    <xdr:pic>
      <xdr:nvPicPr>
        <xdr:cNvPr id="1057" name="Picture 33">
          <a:hlinkClick xmlns:r="http://schemas.openxmlformats.org/officeDocument/2006/relationships" r:id="rId5" tooltip="Go to: Donut"/>
          <a:extLst>
            <a:ext uri="{FF2B5EF4-FFF2-40B4-BE49-F238E27FC236}">
              <a16:creationId xmlns:a16="http://schemas.microsoft.com/office/drawing/2014/main" id="{4CB2A990-54FA-E71F-87F9-1C0949BE48B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1350" b="39649"/>
        <a:stretch/>
      </xdr:blipFill>
      <xdr:spPr bwMode="auto">
        <a:xfrm>
          <a:off x="6067425" y="6191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10</xdr:row>
      <xdr:rowOff>177800</xdr:rowOff>
    </xdr:from>
    <xdr:to>
      <xdr:col>14</xdr:col>
      <xdr:colOff>495300</xdr:colOff>
      <xdr:row>12</xdr:row>
      <xdr:rowOff>50800</xdr:rowOff>
    </xdr:to>
    <xdr:sp macro="" textlink="">
      <xdr:nvSpPr>
        <xdr:cNvPr id="34" name="TextBox 33">
          <a:hlinkClick xmlns:r="http://schemas.openxmlformats.org/officeDocument/2006/relationships" r:id="rId5" tooltip="Go to: Donut"/>
          <a:extLst>
            <a:ext uri="{FF2B5EF4-FFF2-40B4-BE49-F238E27FC236}">
              <a16:creationId xmlns:a16="http://schemas.microsoft.com/office/drawing/2014/main" id="{59C2F78F-0489-5A87-69AA-2D7A04830A42}"/>
            </a:ext>
          </a:extLst>
        </xdr:cNvPr>
        <xdr:cNvSpPr txBox="1"/>
      </xdr:nvSpPr>
      <xdr:spPr>
        <a:xfrm>
          <a:off x="6067425" y="21304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Donut</a:t>
          </a:r>
        </a:p>
      </xdr:txBody>
    </xdr:sp>
    <xdr:clientData/>
  </xdr:twoCellAnchor>
  <xdr:twoCellAnchor editAs="oneCell">
    <xdr:from>
      <xdr:col>1</xdr:col>
      <xdr:colOff>0</xdr:colOff>
      <xdr:row>14</xdr:row>
      <xdr:rowOff>44450</xdr:rowOff>
    </xdr:from>
    <xdr:to>
      <xdr:col>5</xdr:col>
      <xdr:colOff>228600</xdr:colOff>
      <xdr:row>22</xdr:row>
      <xdr:rowOff>25400</xdr:rowOff>
    </xdr:to>
    <xdr:pic>
      <xdr:nvPicPr>
        <xdr:cNvPr id="1058" name="Picture 34">
          <a:hlinkClick xmlns:r="http://schemas.openxmlformats.org/officeDocument/2006/relationships" r:id="rId7" tooltip="Go to: Progress Bar"/>
          <a:extLst>
            <a:ext uri="{FF2B5EF4-FFF2-40B4-BE49-F238E27FC236}">
              <a16:creationId xmlns:a16="http://schemas.microsoft.com/office/drawing/2014/main" id="{11FE9CB6-F4F3-BEFD-E0CA-36A03E7D440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050" b="39649"/>
        <a:stretch/>
      </xdr:blipFill>
      <xdr:spPr bwMode="auto">
        <a:xfrm>
          <a:off x="3143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22</xdr:row>
      <xdr:rowOff>31750</xdr:rowOff>
    </xdr:from>
    <xdr:to>
      <xdr:col>5</xdr:col>
      <xdr:colOff>228600</xdr:colOff>
      <xdr:row>23</xdr:row>
      <xdr:rowOff>95250</xdr:rowOff>
    </xdr:to>
    <xdr:sp macro="" textlink="">
      <xdr:nvSpPr>
        <xdr:cNvPr id="35" name="TextBox 34">
          <a:hlinkClick xmlns:r="http://schemas.openxmlformats.org/officeDocument/2006/relationships" r:id="rId7" tooltip="Go to: Progress Bar"/>
          <a:extLst>
            <a:ext uri="{FF2B5EF4-FFF2-40B4-BE49-F238E27FC236}">
              <a16:creationId xmlns:a16="http://schemas.microsoft.com/office/drawing/2014/main" id="{50B6C620-CBCF-5099-8CB8-E1D8E043E557}"/>
            </a:ext>
          </a:extLst>
        </xdr:cNvPr>
        <xdr:cNvSpPr txBox="1"/>
      </xdr:nvSpPr>
      <xdr:spPr>
        <a:xfrm>
          <a:off x="3143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Progress Bar</a:t>
          </a:r>
        </a:p>
      </xdr:txBody>
    </xdr:sp>
    <xdr:clientData/>
  </xdr:twoCellAnchor>
  <xdr:twoCellAnchor editAs="oneCell">
    <xdr:from>
      <xdr:col>5</xdr:col>
      <xdr:colOff>438150</xdr:colOff>
      <xdr:row>14</xdr:row>
      <xdr:rowOff>44450</xdr:rowOff>
    </xdr:from>
    <xdr:to>
      <xdr:col>10</xdr:col>
      <xdr:colOff>57150</xdr:colOff>
      <xdr:row>22</xdr:row>
      <xdr:rowOff>25400</xdr:rowOff>
    </xdr:to>
    <xdr:pic>
      <xdr:nvPicPr>
        <xdr:cNvPr id="1059" name="Picture 35">
          <a:hlinkClick xmlns:r="http://schemas.openxmlformats.org/officeDocument/2006/relationships" r:id="rId9" tooltip="Go to: Dot"/>
          <a:extLst>
            <a:ext uri="{FF2B5EF4-FFF2-40B4-BE49-F238E27FC236}">
              <a16:creationId xmlns:a16="http://schemas.microsoft.com/office/drawing/2014/main" id="{5E2DA6CC-F3D7-A725-7346-3E0C1D7444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151" b="39649"/>
        <a:stretch/>
      </xdr:blipFill>
      <xdr:spPr bwMode="auto">
        <a:xfrm>
          <a:off x="319087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22</xdr:row>
      <xdr:rowOff>31750</xdr:rowOff>
    </xdr:from>
    <xdr:to>
      <xdr:col>10</xdr:col>
      <xdr:colOff>57150</xdr:colOff>
      <xdr:row>23</xdr:row>
      <xdr:rowOff>95250</xdr:rowOff>
    </xdr:to>
    <xdr:sp macro="" textlink="">
      <xdr:nvSpPr>
        <xdr:cNvPr id="36" name="TextBox 35">
          <a:hlinkClick xmlns:r="http://schemas.openxmlformats.org/officeDocument/2006/relationships" r:id="rId9" tooltip="Go to: Dot"/>
          <a:extLst>
            <a:ext uri="{FF2B5EF4-FFF2-40B4-BE49-F238E27FC236}">
              <a16:creationId xmlns:a16="http://schemas.microsoft.com/office/drawing/2014/main" id="{75F7E4EB-1D86-16D9-D66F-5B722602FB8F}"/>
            </a:ext>
          </a:extLst>
        </xdr:cNvPr>
        <xdr:cNvSpPr txBox="1"/>
      </xdr:nvSpPr>
      <xdr:spPr>
        <a:xfrm>
          <a:off x="319087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Dot</a:t>
          </a:r>
        </a:p>
      </xdr:txBody>
    </xdr:sp>
    <xdr:clientData/>
  </xdr:twoCellAnchor>
  <xdr:twoCellAnchor editAs="oneCell">
    <xdr:from>
      <xdr:col>10</xdr:col>
      <xdr:colOff>266700</xdr:colOff>
      <xdr:row>14</xdr:row>
      <xdr:rowOff>44450</xdr:rowOff>
    </xdr:from>
    <xdr:to>
      <xdr:col>14</xdr:col>
      <xdr:colOff>495300</xdr:colOff>
      <xdr:row>22</xdr:row>
      <xdr:rowOff>25400</xdr:rowOff>
    </xdr:to>
    <xdr:pic>
      <xdr:nvPicPr>
        <xdr:cNvPr id="1060" name="Picture 36">
          <a:hlinkClick xmlns:r="http://schemas.openxmlformats.org/officeDocument/2006/relationships" r:id="rId11" tooltip="Go to: Scorecard"/>
          <a:extLst>
            <a:ext uri="{FF2B5EF4-FFF2-40B4-BE49-F238E27FC236}">
              <a16:creationId xmlns:a16="http://schemas.microsoft.com/office/drawing/2014/main" id="{FB2E95B1-73FD-2F20-BA42-C3FC4AB0F23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7798" b="39649"/>
        <a:stretch/>
      </xdr:blipFill>
      <xdr:spPr bwMode="auto">
        <a:xfrm>
          <a:off x="6067425" y="27590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22</xdr:row>
      <xdr:rowOff>31750</xdr:rowOff>
    </xdr:from>
    <xdr:to>
      <xdr:col>14</xdr:col>
      <xdr:colOff>495300</xdr:colOff>
      <xdr:row>23</xdr:row>
      <xdr:rowOff>95250</xdr:rowOff>
    </xdr:to>
    <xdr:sp macro="" textlink="">
      <xdr:nvSpPr>
        <xdr:cNvPr id="37" name="TextBox 36">
          <a:hlinkClick xmlns:r="http://schemas.openxmlformats.org/officeDocument/2006/relationships" r:id="rId11" tooltip="Go to: Scorecard"/>
          <a:extLst>
            <a:ext uri="{FF2B5EF4-FFF2-40B4-BE49-F238E27FC236}">
              <a16:creationId xmlns:a16="http://schemas.microsoft.com/office/drawing/2014/main" id="{3EF7AD09-E79E-2AFF-8B14-A727B4C8EA04}"/>
            </a:ext>
          </a:extLst>
        </xdr:cNvPr>
        <xdr:cNvSpPr txBox="1"/>
      </xdr:nvSpPr>
      <xdr:spPr>
        <a:xfrm>
          <a:off x="6067425" y="42703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Scorecard</a:t>
          </a:r>
        </a:p>
      </xdr:txBody>
    </xdr:sp>
    <xdr:clientData/>
  </xdr:twoCellAnchor>
  <xdr:twoCellAnchor editAs="oneCell">
    <xdr:from>
      <xdr:col>1</xdr:col>
      <xdr:colOff>0</xdr:colOff>
      <xdr:row>25</xdr:row>
      <xdr:rowOff>88900</xdr:rowOff>
    </xdr:from>
    <xdr:to>
      <xdr:col>5</xdr:col>
      <xdr:colOff>228600</xdr:colOff>
      <xdr:row>33</xdr:row>
      <xdr:rowOff>69850</xdr:rowOff>
    </xdr:to>
    <xdr:pic>
      <xdr:nvPicPr>
        <xdr:cNvPr id="1061" name="Picture 37">
          <a:hlinkClick xmlns:r="http://schemas.openxmlformats.org/officeDocument/2006/relationships" r:id="rId13" tooltip="Go to: Calendar"/>
          <a:extLst>
            <a:ext uri="{FF2B5EF4-FFF2-40B4-BE49-F238E27FC236}">
              <a16:creationId xmlns:a16="http://schemas.microsoft.com/office/drawing/2014/main" id="{9FD7473F-2DFE-26B3-E5B8-9985FB74F0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0233" b="39649"/>
        <a:stretch/>
      </xdr:blipFill>
      <xdr:spPr bwMode="auto">
        <a:xfrm>
          <a:off x="3143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33</xdr:row>
      <xdr:rowOff>76200</xdr:rowOff>
    </xdr:from>
    <xdr:to>
      <xdr:col>5</xdr:col>
      <xdr:colOff>228600</xdr:colOff>
      <xdr:row>34</xdr:row>
      <xdr:rowOff>139700</xdr:rowOff>
    </xdr:to>
    <xdr:sp macro="" textlink="">
      <xdr:nvSpPr>
        <xdr:cNvPr id="38" name="TextBox 37">
          <a:hlinkClick xmlns:r="http://schemas.openxmlformats.org/officeDocument/2006/relationships" r:id="rId13" tooltip="Go to: Calendar"/>
          <a:extLst>
            <a:ext uri="{FF2B5EF4-FFF2-40B4-BE49-F238E27FC236}">
              <a16:creationId xmlns:a16="http://schemas.microsoft.com/office/drawing/2014/main" id="{96E6AF3B-37C0-AA7F-4BC6-0F6BAEF46538}"/>
            </a:ext>
          </a:extLst>
        </xdr:cNvPr>
        <xdr:cNvSpPr txBox="1"/>
      </xdr:nvSpPr>
      <xdr:spPr>
        <a:xfrm>
          <a:off x="3143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Calendar</a:t>
          </a:r>
        </a:p>
      </xdr:txBody>
    </xdr:sp>
    <xdr:clientData/>
  </xdr:twoCellAnchor>
  <xdr:twoCellAnchor editAs="oneCell">
    <xdr:from>
      <xdr:col>5</xdr:col>
      <xdr:colOff>438150</xdr:colOff>
      <xdr:row>25</xdr:row>
      <xdr:rowOff>88900</xdr:rowOff>
    </xdr:from>
    <xdr:to>
      <xdr:col>10</xdr:col>
      <xdr:colOff>57150</xdr:colOff>
      <xdr:row>33</xdr:row>
      <xdr:rowOff>69850</xdr:rowOff>
    </xdr:to>
    <xdr:pic>
      <xdr:nvPicPr>
        <xdr:cNvPr id="1062" name="Picture 38">
          <a:hlinkClick xmlns:r="http://schemas.openxmlformats.org/officeDocument/2006/relationships" r:id="rId15" tooltip="Go to: Waffle"/>
          <a:extLst>
            <a:ext uri="{FF2B5EF4-FFF2-40B4-BE49-F238E27FC236}">
              <a16:creationId xmlns:a16="http://schemas.microsoft.com/office/drawing/2014/main" id="{41385D31-8A95-35DA-E38D-DD9872EA78D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498" b="39649"/>
        <a:stretch/>
      </xdr:blipFill>
      <xdr:spPr bwMode="auto">
        <a:xfrm>
          <a:off x="319087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33</xdr:row>
      <xdr:rowOff>76200</xdr:rowOff>
    </xdr:from>
    <xdr:to>
      <xdr:col>10</xdr:col>
      <xdr:colOff>57150</xdr:colOff>
      <xdr:row>34</xdr:row>
      <xdr:rowOff>139700</xdr:rowOff>
    </xdr:to>
    <xdr:sp macro="" textlink="">
      <xdr:nvSpPr>
        <xdr:cNvPr id="50" name="TextBox 49">
          <a:hlinkClick xmlns:r="http://schemas.openxmlformats.org/officeDocument/2006/relationships" r:id="rId15" tooltip="Go to: Waffle"/>
          <a:extLst>
            <a:ext uri="{FF2B5EF4-FFF2-40B4-BE49-F238E27FC236}">
              <a16:creationId xmlns:a16="http://schemas.microsoft.com/office/drawing/2014/main" id="{7A040099-3584-672A-D2FA-E2B6EF391478}"/>
            </a:ext>
          </a:extLst>
        </xdr:cNvPr>
        <xdr:cNvSpPr txBox="1"/>
      </xdr:nvSpPr>
      <xdr:spPr>
        <a:xfrm>
          <a:off x="319087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Waffle</a:t>
          </a:r>
        </a:p>
      </xdr:txBody>
    </xdr:sp>
    <xdr:clientData/>
  </xdr:twoCellAnchor>
  <xdr:twoCellAnchor editAs="oneCell">
    <xdr:from>
      <xdr:col>10</xdr:col>
      <xdr:colOff>266700</xdr:colOff>
      <xdr:row>25</xdr:row>
      <xdr:rowOff>88900</xdr:rowOff>
    </xdr:from>
    <xdr:to>
      <xdr:col>14</xdr:col>
      <xdr:colOff>495300</xdr:colOff>
      <xdr:row>33</xdr:row>
      <xdr:rowOff>69850</xdr:rowOff>
    </xdr:to>
    <xdr:pic>
      <xdr:nvPicPr>
        <xdr:cNvPr id="1063" name="Picture 39">
          <a:hlinkClick xmlns:r="http://schemas.openxmlformats.org/officeDocument/2006/relationships" r:id="rId17" tooltip="Go to: Gauge"/>
          <a:extLst>
            <a:ext uri="{FF2B5EF4-FFF2-40B4-BE49-F238E27FC236}">
              <a16:creationId xmlns:a16="http://schemas.microsoft.com/office/drawing/2014/main" id="{BEB0ECF5-F727-2B6D-6B55-E2D3A7F2337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4498" b="39649"/>
        <a:stretch/>
      </xdr:blipFill>
      <xdr:spPr bwMode="auto">
        <a:xfrm>
          <a:off x="6067425" y="489902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33</xdr:row>
      <xdr:rowOff>76200</xdr:rowOff>
    </xdr:from>
    <xdr:to>
      <xdr:col>14</xdr:col>
      <xdr:colOff>495300</xdr:colOff>
      <xdr:row>34</xdr:row>
      <xdr:rowOff>139700</xdr:rowOff>
    </xdr:to>
    <xdr:sp macro="" textlink="">
      <xdr:nvSpPr>
        <xdr:cNvPr id="51" name="TextBox 50">
          <a:hlinkClick xmlns:r="http://schemas.openxmlformats.org/officeDocument/2006/relationships" r:id="rId17" tooltip="Go to: Gauge"/>
          <a:extLst>
            <a:ext uri="{FF2B5EF4-FFF2-40B4-BE49-F238E27FC236}">
              <a16:creationId xmlns:a16="http://schemas.microsoft.com/office/drawing/2014/main" id="{9F2ED9E5-F999-488E-6C1E-06DC6A49C964}"/>
            </a:ext>
          </a:extLst>
        </xdr:cNvPr>
        <xdr:cNvSpPr txBox="1"/>
      </xdr:nvSpPr>
      <xdr:spPr>
        <a:xfrm>
          <a:off x="6067425" y="641032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Gauge</a:t>
          </a:r>
        </a:p>
      </xdr:txBody>
    </xdr:sp>
    <xdr:clientData/>
  </xdr:twoCellAnchor>
  <xdr:twoCellAnchor editAs="oneCell">
    <xdr:from>
      <xdr:col>1</xdr:col>
      <xdr:colOff>0</xdr:colOff>
      <xdr:row>36</xdr:row>
      <xdr:rowOff>133350</xdr:rowOff>
    </xdr:from>
    <xdr:to>
      <xdr:col>5</xdr:col>
      <xdr:colOff>228600</xdr:colOff>
      <xdr:row>44</xdr:row>
      <xdr:rowOff>114300</xdr:rowOff>
    </xdr:to>
    <xdr:pic>
      <xdr:nvPicPr>
        <xdr:cNvPr id="1064" name="Picture 40">
          <a:hlinkClick xmlns:r="http://schemas.openxmlformats.org/officeDocument/2006/relationships" r:id="rId19" tooltip="Go to: Dashboard Vertical"/>
          <a:extLst>
            <a:ext uri="{FF2B5EF4-FFF2-40B4-BE49-F238E27FC236}">
              <a16:creationId xmlns:a16="http://schemas.microsoft.com/office/drawing/2014/main" id="{37ED3C84-B285-0550-02A8-3CC3335113C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10" b="39649"/>
        <a:stretch/>
      </xdr:blipFill>
      <xdr:spPr bwMode="auto">
        <a:xfrm>
          <a:off x="3143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44</xdr:row>
      <xdr:rowOff>120650</xdr:rowOff>
    </xdr:from>
    <xdr:to>
      <xdr:col>5</xdr:col>
      <xdr:colOff>228600</xdr:colOff>
      <xdr:row>45</xdr:row>
      <xdr:rowOff>184150</xdr:rowOff>
    </xdr:to>
    <xdr:sp macro="" textlink="">
      <xdr:nvSpPr>
        <xdr:cNvPr id="52" name="TextBox 51">
          <a:hlinkClick xmlns:r="http://schemas.openxmlformats.org/officeDocument/2006/relationships" r:id="rId19" tooltip="Go to: Dashboard Vertical"/>
          <a:extLst>
            <a:ext uri="{FF2B5EF4-FFF2-40B4-BE49-F238E27FC236}">
              <a16:creationId xmlns:a16="http://schemas.microsoft.com/office/drawing/2014/main" id="{41C89FE9-6FB5-0365-FBF7-9B7AD6EF57D7}"/>
            </a:ext>
          </a:extLst>
        </xdr:cNvPr>
        <xdr:cNvSpPr txBox="1"/>
      </xdr:nvSpPr>
      <xdr:spPr>
        <a:xfrm>
          <a:off x="3143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Dashboard Vertical</a:t>
          </a:r>
        </a:p>
      </xdr:txBody>
    </xdr:sp>
    <xdr:clientData/>
  </xdr:twoCellAnchor>
  <xdr:twoCellAnchor editAs="oneCell">
    <xdr:from>
      <xdr:col>5</xdr:col>
      <xdr:colOff>438150</xdr:colOff>
      <xdr:row>36</xdr:row>
      <xdr:rowOff>133350</xdr:rowOff>
    </xdr:from>
    <xdr:to>
      <xdr:col>10</xdr:col>
      <xdr:colOff>57150</xdr:colOff>
      <xdr:row>44</xdr:row>
      <xdr:rowOff>114300</xdr:rowOff>
    </xdr:to>
    <xdr:pic>
      <xdr:nvPicPr>
        <xdr:cNvPr id="1065" name="Picture 41">
          <a:hlinkClick xmlns:r="http://schemas.openxmlformats.org/officeDocument/2006/relationships" r:id="rId21" tooltip="Go to: Dashboard Dark Vertical"/>
          <a:extLst>
            <a:ext uri="{FF2B5EF4-FFF2-40B4-BE49-F238E27FC236}">
              <a16:creationId xmlns:a16="http://schemas.microsoft.com/office/drawing/2014/main" id="{431D72C9-404C-9201-E245-93E84DA5BC9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3110" b="39649"/>
        <a:stretch/>
      </xdr:blipFill>
      <xdr:spPr bwMode="auto">
        <a:xfrm>
          <a:off x="319087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438150</xdr:colOff>
      <xdr:row>44</xdr:row>
      <xdr:rowOff>120650</xdr:rowOff>
    </xdr:from>
    <xdr:to>
      <xdr:col>10</xdr:col>
      <xdr:colOff>57150</xdr:colOff>
      <xdr:row>45</xdr:row>
      <xdr:rowOff>184150</xdr:rowOff>
    </xdr:to>
    <xdr:sp macro="" textlink="">
      <xdr:nvSpPr>
        <xdr:cNvPr id="53" name="TextBox 52">
          <a:hlinkClick xmlns:r="http://schemas.openxmlformats.org/officeDocument/2006/relationships" r:id="rId21" tooltip="Go to: Dashboard Dark Vertical"/>
          <a:extLst>
            <a:ext uri="{FF2B5EF4-FFF2-40B4-BE49-F238E27FC236}">
              <a16:creationId xmlns:a16="http://schemas.microsoft.com/office/drawing/2014/main" id="{442ABCC2-9E95-62CC-CB61-E3399E1111B9}"/>
            </a:ext>
          </a:extLst>
        </xdr:cNvPr>
        <xdr:cNvSpPr txBox="1"/>
      </xdr:nvSpPr>
      <xdr:spPr>
        <a:xfrm>
          <a:off x="319087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Dashboard Dark Vertical</a:t>
          </a:r>
        </a:p>
      </xdr:txBody>
    </xdr:sp>
    <xdr:clientData/>
  </xdr:twoCellAnchor>
  <xdr:twoCellAnchor editAs="oneCell">
    <xdr:from>
      <xdr:col>10</xdr:col>
      <xdr:colOff>266700</xdr:colOff>
      <xdr:row>36</xdr:row>
      <xdr:rowOff>133350</xdr:rowOff>
    </xdr:from>
    <xdr:to>
      <xdr:col>14</xdr:col>
      <xdr:colOff>495300</xdr:colOff>
      <xdr:row>44</xdr:row>
      <xdr:rowOff>114300</xdr:rowOff>
    </xdr:to>
    <xdr:pic>
      <xdr:nvPicPr>
        <xdr:cNvPr id="1066" name="Picture 42">
          <a:hlinkClick xmlns:r="http://schemas.openxmlformats.org/officeDocument/2006/relationships" r:id="rId23" tooltip="Go to: Source"/>
          <a:extLst>
            <a:ext uri="{FF2B5EF4-FFF2-40B4-BE49-F238E27FC236}">
              <a16:creationId xmlns:a16="http://schemas.microsoft.com/office/drawing/2014/main" id="{0D084C66-2F5E-ACB1-4328-12E77EB4B7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6651" b="39649"/>
        <a:stretch/>
      </xdr:blipFill>
      <xdr:spPr bwMode="auto">
        <a:xfrm>
          <a:off x="6067425" y="7038975"/>
          <a:ext cx="2667000" cy="1504950"/>
        </a:xfrm>
        <a:prstGeom prst="rect">
          <a:avLst/>
        </a:prstGeom>
        <a:noFill/>
        <a:ln w="12700">
          <a:solidFill>
            <a:srgbClr val="D5D5D5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266700</xdr:colOff>
      <xdr:row>44</xdr:row>
      <xdr:rowOff>120650</xdr:rowOff>
    </xdr:from>
    <xdr:to>
      <xdr:col>14</xdr:col>
      <xdr:colOff>495300</xdr:colOff>
      <xdr:row>45</xdr:row>
      <xdr:rowOff>184150</xdr:rowOff>
    </xdr:to>
    <xdr:sp macro="" textlink="">
      <xdr:nvSpPr>
        <xdr:cNvPr id="54" name="TextBox 53">
          <a:hlinkClick xmlns:r="http://schemas.openxmlformats.org/officeDocument/2006/relationships" r:id="rId23" tooltip="Go to: Source"/>
          <a:extLst>
            <a:ext uri="{FF2B5EF4-FFF2-40B4-BE49-F238E27FC236}">
              <a16:creationId xmlns:a16="http://schemas.microsoft.com/office/drawing/2014/main" id="{0B0A7888-EBBA-49D5-5A46-0F10940E5B52}"/>
            </a:ext>
          </a:extLst>
        </xdr:cNvPr>
        <xdr:cNvSpPr txBox="1"/>
      </xdr:nvSpPr>
      <xdr:spPr>
        <a:xfrm>
          <a:off x="6067425" y="8550275"/>
          <a:ext cx="2667000" cy="2540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ctr"/>
        <a:lstStyle/>
        <a:p>
          <a:pPr algn="ctr"/>
          <a:r>
            <a:rPr lang="en-US" sz="1100">
              <a:solidFill>
                <a:srgbClr val="404040"/>
              </a:solidFill>
            </a:rPr>
            <a:t>Source</a:t>
          </a:r>
        </a:p>
      </xdr:txBody>
    </xdr:sp>
    <xdr:clientData/>
  </xdr:twoCellAnchor>
  <xdr:twoCellAnchor>
    <xdr:from>
      <xdr:col>15</xdr:col>
      <xdr:colOff>304800</xdr:colOff>
      <xdr:row>2</xdr:row>
      <xdr:rowOff>180974</xdr:rowOff>
    </xdr:from>
    <xdr:to>
      <xdr:col>20</xdr:col>
      <xdr:colOff>476250</xdr:colOff>
      <xdr:row>17</xdr:row>
      <xdr:rowOff>104775</xdr:rowOff>
    </xdr:to>
    <xdr:grpSp>
      <xdr:nvGrpSpPr>
        <xdr:cNvPr id="58" name="Group 57">
          <a:extLst>
            <a:ext uri="{FF2B5EF4-FFF2-40B4-BE49-F238E27FC236}">
              <a16:creationId xmlns:a16="http://schemas.microsoft.com/office/drawing/2014/main" id="{3E5C0D54-1694-58E4-C2A0-B530925B9D85}"/>
            </a:ext>
          </a:extLst>
        </xdr:cNvPr>
        <xdr:cNvGrpSpPr/>
      </xdr:nvGrpSpPr>
      <xdr:grpSpPr>
        <a:xfrm>
          <a:off x="9153525" y="609599"/>
          <a:ext cx="3219450" cy="2781301"/>
          <a:chOff x="9067800" y="600074"/>
          <a:chExt cx="3219450" cy="2781301"/>
        </a:xfrm>
      </xdr:grpSpPr>
      <xdr:sp macro="" textlink="">
        <xdr:nvSpPr>
          <xdr:cNvPr id="56" name="Rectangle: Rounded Corners 55">
            <a:extLst>
              <a:ext uri="{FF2B5EF4-FFF2-40B4-BE49-F238E27FC236}">
                <a16:creationId xmlns:a16="http://schemas.microsoft.com/office/drawing/2014/main" id="{242A0757-39A8-4F3C-8781-2486B0E9B10E}"/>
              </a:ext>
            </a:extLst>
          </xdr:cNvPr>
          <xdr:cNvSpPr/>
        </xdr:nvSpPr>
        <xdr:spPr>
          <a:xfrm>
            <a:off x="9067800" y="600074"/>
            <a:ext cx="3219450" cy="2781301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en-US" sz="1400" b="1">
                <a:solidFill>
                  <a:schemeClr val="bg1"/>
                </a:solidFill>
              </a:rPr>
              <a:t>How</a:t>
            </a:r>
            <a:r>
              <a:rPr lang="en-US" sz="1400" b="1" baseline="0">
                <a:solidFill>
                  <a:schemeClr val="bg1"/>
                </a:solidFill>
              </a:rPr>
              <a:t> to navigate this workbook:</a:t>
            </a:r>
          </a:p>
          <a:p>
            <a:pPr algn="l"/>
            <a:endParaRPr lang="en-US" sz="1200" baseline="0">
              <a:solidFill>
                <a:schemeClr val="bg1"/>
              </a:solidFill>
            </a:endParaRPr>
          </a:p>
          <a:p>
            <a:pPr algn="l"/>
            <a:r>
              <a:rPr lang="en-US" sz="1200" baseline="0">
                <a:solidFill>
                  <a:schemeClr val="bg1"/>
                </a:solidFill>
              </a:rPr>
              <a:t>This sheet contains a Table of Contents with clickable links to each sheet in the workbook.</a:t>
            </a:r>
          </a:p>
          <a:p>
            <a:pPr algn="l"/>
            <a:endParaRPr lang="en-US" sz="1200" baseline="0">
              <a:solidFill>
                <a:schemeClr val="bg1"/>
              </a:solidFill>
            </a:endParaRPr>
          </a:p>
          <a:p>
            <a:pPr algn="l"/>
            <a:r>
              <a:rPr lang="en-US" sz="1200" baseline="0">
                <a:solidFill>
                  <a:schemeClr val="bg1"/>
                </a:solidFill>
              </a:rPr>
              <a:t>Each sheet contains a link back to this Table of Contents sheet in cell A1.  The back link makes it easy to quickly navigate through the workbook.</a:t>
            </a:r>
          </a:p>
          <a:p>
            <a:pPr algn="l"/>
            <a:endParaRPr lang="en-US" sz="1200" baseline="0">
              <a:solidFill>
                <a:schemeClr val="bg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aseline="0">
                <a:solidFill>
                  <a:schemeClr val="lt1"/>
                </a:solidFill>
                <a:effectLst/>
                <a:latin typeface="+mn-lt"/>
                <a:ea typeface="+mn-ea"/>
                <a:cs typeface="+mn-cs"/>
              </a:rPr>
              <a:t>Learn how to add this Table of Contents Gallery sheet in your own workbooks at: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lang="en-US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7" name="TextBox 56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9E90C9D4-D362-366F-7565-B284C7331149}"/>
              </a:ext>
            </a:extLst>
          </xdr:cNvPr>
          <xdr:cNvSpPr txBox="1"/>
        </xdr:nvSpPr>
        <xdr:spPr>
          <a:xfrm>
            <a:off x="9077325" y="2962275"/>
            <a:ext cx="3124200" cy="3048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US" sz="1100" b="1" u="sng" baseline="0">
                <a:solidFill>
                  <a:srgbClr val="009ED6"/>
                </a:solidFill>
                <a:effectLst/>
                <a:latin typeface="+mn-lt"/>
                <a:ea typeface="+mn-ea"/>
                <a:cs typeface="+mn-cs"/>
              </a:rPr>
              <a:t>excelcampus.com/vba/table-of-contents-gallery/</a:t>
            </a:r>
            <a:endParaRPr lang="en-US" b="1" u="sng">
              <a:solidFill>
                <a:srgbClr val="009ED6"/>
              </a:solidFill>
              <a:effectLst/>
            </a:endParaRPr>
          </a:p>
          <a:p>
            <a:endParaRPr lang="en-US" sz="1100" b="1" u="sng">
              <a:solidFill>
                <a:srgbClr val="009ED6"/>
              </a:solidFill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95205</xdr:colOff>
      <xdr:row>15</xdr:row>
      <xdr:rowOff>187325</xdr:rowOff>
    </xdr:from>
    <xdr:to>
      <xdr:col>14</xdr:col>
      <xdr:colOff>555515</xdr:colOff>
      <xdr:row>32</xdr:row>
      <xdr:rowOff>82550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CB78F6C7-C95A-4AFE-8EF3-214CF2E7B752}"/>
            </a:ext>
          </a:extLst>
        </xdr:cNvPr>
        <xdr:cNvGrpSpPr/>
      </xdr:nvGrpSpPr>
      <xdr:grpSpPr>
        <a:xfrm>
          <a:off x="5581605" y="3044825"/>
          <a:ext cx="3508310" cy="3133725"/>
          <a:chOff x="2714580" y="539750"/>
          <a:chExt cx="3508310" cy="3133725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FF8045FA-20DC-5ECB-2CCE-D2EC715F0716}"/>
              </a:ext>
            </a:extLst>
          </xdr:cNvPr>
          <xdr:cNvSpPr/>
        </xdr:nvSpPr>
        <xdr:spPr>
          <a:xfrm>
            <a:off x="3095625" y="539750"/>
            <a:ext cx="2733675" cy="2095500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39DF422D-CDD0-9387-C8A4-1B1EF44CBB53}"/>
              </a:ext>
            </a:extLst>
          </xdr:cNvPr>
          <xdr:cNvGrpSpPr/>
        </xdr:nvGrpSpPr>
        <xdr:grpSpPr>
          <a:xfrm>
            <a:off x="2714580" y="901700"/>
            <a:ext cx="3508310" cy="2771775"/>
            <a:chOff x="2209800" y="3400425"/>
            <a:chExt cx="3600450" cy="2844571"/>
          </a:xfrm>
          <a:noFill/>
        </xdr:grpSpPr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83D951F4-1751-32ED-6A19-D2D65BF8023F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CB7569D3-0BBE-FFAB-C61F-6A3A09AA6D33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Gauge!$R$1">
          <xdr:nvSpPr>
            <xdr:cNvPr id="8" name="TextBox 7">
              <a:extLst>
                <a:ext uri="{FF2B5EF4-FFF2-40B4-BE49-F238E27FC236}">
                  <a16:creationId xmlns:a16="http://schemas.microsoft.com/office/drawing/2014/main" id="{EB85FE1B-07CE-D808-9365-B18DEBF2AC6A}"/>
                </a:ext>
              </a:extLst>
            </xdr:cNvPr>
            <xdr:cNvSpPr txBox="1"/>
          </xdr:nvSpPr>
          <xdr:spPr>
            <a:xfrm>
              <a:off x="3419975" y="4300028"/>
              <a:ext cx="1295400" cy="742950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A1801AD8-F69B-493F-B7A4-4274C68C01BC}" type="TxLink">
                <a:rPr lang="en-US" sz="2400" b="1" i="0" u="none" strike="noStrike">
                  <a:solidFill>
                    <a:srgbClr val="4DBF35"/>
                  </a:solidFill>
                  <a:latin typeface="Roboto Medium" panose="02000000000000000000" pitchFamily="2" charset="0"/>
                  <a:ea typeface="Roboto Medium" panose="02000000000000000000" pitchFamily="2" charset="0"/>
                  <a:cs typeface="Calibri"/>
                </a:rPr>
                <a:pPr algn="ctr"/>
                <a:t>47%</a:t>
              </a:fld>
              <a:endParaRPr lang="en-US" sz="41300" b="1">
                <a:solidFill>
                  <a:srgbClr val="4DBF35"/>
                </a:solidFill>
                <a:latin typeface="Roboto Medium" panose="02000000000000000000" pitchFamily="2" charset="0"/>
                <a:ea typeface="Roboto Medium" panose="02000000000000000000" pitchFamily="2" charset="0"/>
              </a:endParaRPr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A4D64CAD-EA27-8D4F-E825-EDB2B974397A}"/>
              </a:ext>
            </a:extLst>
          </xdr:cNvPr>
          <xdr:cNvSpPr txBox="1"/>
        </xdr:nvSpPr>
        <xdr:spPr>
          <a:xfrm>
            <a:off x="3101976" y="542924"/>
            <a:ext cx="640080" cy="228600"/>
          </a:xfrm>
          <a:prstGeom prst="roundRect">
            <a:avLst>
              <a:gd name="adj" fmla="val 27778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Gauge</a:t>
            </a:r>
          </a:p>
        </xdr:txBody>
      </xdr:sp>
    </xdr:grpSp>
    <xdr:clientData/>
  </xdr:twoCellAnchor>
  <xdr:twoCellAnchor>
    <xdr:from>
      <xdr:col>0</xdr:col>
      <xdr:colOff>200025</xdr:colOff>
      <xdr:row>2</xdr:row>
      <xdr:rowOff>152399</xdr:rowOff>
    </xdr:from>
    <xdr:to>
      <xdr:col>4</xdr:col>
      <xdr:colOff>495300</xdr:colOff>
      <xdr:row>15</xdr:row>
      <xdr:rowOff>9524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8A55E1D2-C017-4D1B-BB75-70DC3145660E}"/>
            </a:ext>
          </a:extLst>
        </xdr:cNvPr>
        <xdr:cNvGrpSpPr/>
      </xdr:nvGrpSpPr>
      <xdr:grpSpPr>
        <a:xfrm>
          <a:off x="200025" y="533399"/>
          <a:ext cx="2733675" cy="2333625"/>
          <a:chOff x="57150" y="533399"/>
          <a:chExt cx="2733675" cy="2333625"/>
        </a:xfrm>
      </xdr:grpSpPr>
      <xdr:sp macro="" textlink="">
        <xdr:nvSpPr>
          <xdr:cNvPr id="10" name="Rectangle: Rounded Corners 9">
            <a:extLst>
              <a:ext uri="{FF2B5EF4-FFF2-40B4-BE49-F238E27FC236}">
                <a16:creationId xmlns:a16="http://schemas.microsoft.com/office/drawing/2014/main" id="{1467C454-7456-099D-68B8-9C7ECF249599}"/>
              </a:ext>
            </a:extLst>
          </xdr:cNvPr>
          <xdr:cNvSpPr/>
        </xdr:nvSpPr>
        <xdr:spPr>
          <a:xfrm>
            <a:off x="57150" y="533399"/>
            <a:ext cx="2733675" cy="23336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406EE2AA-3710-8581-A455-F50CD6DF2D70}"/>
              </a:ext>
            </a:extLst>
          </xdr:cNvPr>
          <xdr:cNvGraphicFramePr>
            <a:graphicFrameLocks/>
          </xdr:cNvGraphicFramePr>
        </xdr:nvGraphicFramePr>
        <xdr:xfrm>
          <a:off x="209550" y="650874"/>
          <a:ext cx="2466975" cy="2092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F4742E14-4B39-E9D8-4A3B-F6862357174B}"/>
              </a:ext>
            </a:extLst>
          </xdr:cNvPr>
          <xdr:cNvSpPr txBox="1"/>
        </xdr:nvSpPr>
        <xdr:spPr>
          <a:xfrm>
            <a:off x="63501" y="546100"/>
            <a:ext cx="640080" cy="228600"/>
          </a:xfrm>
          <a:prstGeom prst="roundRect">
            <a:avLst>
              <a:gd name="adj" fmla="val 22223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Donut</a:t>
            </a:r>
          </a:p>
        </xdr:txBody>
      </xdr:sp>
    </xdr:grpSp>
    <xdr:clientData/>
  </xdr:twoCellAnchor>
  <xdr:twoCellAnchor>
    <xdr:from>
      <xdr:col>0</xdr:col>
      <xdr:colOff>219075</xdr:colOff>
      <xdr:row>0</xdr:row>
      <xdr:rowOff>76200</xdr:rowOff>
    </xdr:from>
    <xdr:to>
      <xdr:col>9</xdr:col>
      <xdr:colOff>295275</xdr:colOff>
      <xdr:row>2</xdr:row>
      <xdr:rowOff>66675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B9047C14-126C-4E79-B02D-05B7359321F0}"/>
            </a:ext>
          </a:extLst>
        </xdr:cNvPr>
        <xdr:cNvSpPr txBox="1"/>
      </xdr:nvSpPr>
      <xdr:spPr>
        <a:xfrm>
          <a:off x="219075" y="76200"/>
          <a:ext cx="5562600" cy="3714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0">
              <a:solidFill>
                <a:srgbClr val="00B0F0"/>
              </a:solidFill>
              <a:effectLst>
                <a:outerShdw dist="50800" dir="2700000" algn="tl" rotWithShape="0">
                  <a:schemeClr val="bg2">
                    <a:lumMod val="90000"/>
                  </a:schemeClr>
                </a:outerShdw>
              </a:effectLst>
              <a:latin typeface="Roboto Medium" panose="02000000000000000000" pitchFamily="2" charset="0"/>
              <a:ea typeface="Roboto Medium" panose="02000000000000000000" pitchFamily="2" charset="0"/>
            </a:rPr>
            <a:t>8 Types of Progress Charts</a:t>
          </a:r>
        </a:p>
      </xdr:txBody>
    </xdr:sp>
    <xdr:clientData/>
  </xdr:twoCellAnchor>
  <xdr:twoCellAnchor>
    <xdr:from>
      <xdr:col>5</xdr:col>
      <xdr:colOff>9525</xdr:colOff>
      <xdr:row>2</xdr:row>
      <xdr:rowOff>152399</xdr:rowOff>
    </xdr:from>
    <xdr:to>
      <xdr:col>9</xdr:col>
      <xdr:colOff>304800</xdr:colOff>
      <xdr:row>7</xdr:row>
      <xdr:rowOff>123824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49B503F1-5C41-48DD-A6DF-2DA1C65888D7}"/>
            </a:ext>
          </a:extLst>
        </xdr:cNvPr>
        <xdr:cNvGrpSpPr/>
      </xdr:nvGrpSpPr>
      <xdr:grpSpPr>
        <a:xfrm>
          <a:off x="3057525" y="533399"/>
          <a:ext cx="2733675" cy="923925"/>
          <a:chOff x="57150" y="2752724"/>
          <a:chExt cx="2733675" cy="923925"/>
        </a:xfrm>
      </xdr:grpSpPr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id="{3BA42945-85E2-D659-8FF0-DC262B82BC3D}"/>
              </a:ext>
            </a:extLst>
          </xdr:cNvPr>
          <xdr:cNvSpPr/>
        </xdr:nvSpPr>
        <xdr:spPr>
          <a:xfrm>
            <a:off x="5715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16" name="Chart 15">
            <a:extLst>
              <a:ext uri="{FF2B5EF4-FFF2-40B4-BE49-F238E27FC236}">
                <a16:creationId xmlns:a16="http://schemas.microsoft.com/office/drawing/2014/main" id="{6685CCC6-70B6-0B6D-6B10-D0AA688971DA}"/>
              </a:ext>
            </a:extLst>
          </xdr:cNvPr>
          <xdr:cNvGraphicFramePr>
            <a:graphicFrameLocks/>
          </xdr:cNvGraphicFramePr>
        </xdr:nvGraphicFramePr>
        <xdr:xfrm>
          <a:off x="190500" y="3038477"/>
          <a:ext cx="2400300" cy="428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B72872EB-834D-BFC0-8CCE-D54FA20B2B6D}"/>
              </a:ext>
            </a:extLst>
          </xdr:cNvPr>
          <xdr:cNvSpPr txBox="1"/>
        </xdr:nvSpPr>
        <xdr:spPr>
          <a:xfrm>
            <a:off x="66676" y="2762250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Bar</a:t>
            </a:r>
          </a:p>
        </xdr:txBody>
      </xdr:sp>
    </xdr:grpSp>
    <xdr:clientData/>
  </xdr:twoCellAnchor>
  <xdr:twoCellAnchor>
    <xdr:from>
      <xdr:col>5</xdr:col>
      <xdr:colOff>28575</xdr:colOff>
      <xdr:row>8</xdr:row>
      <xdr:rowOff>85724</xdr:rowOff>
    </xdr:from>
    <xdr:to>
      <xdr:col>9</xdr:col>
      <xdr:colOff>323850</xdr:colOff>
      <xdr:row>13</xdr:row>
      <xdr:rowOff>57149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9CFB2F33-EE90-47EE-BDAA-A4B4C065805B}"/>
            </a:ext>
          </a:extLst>
        </xdr:cNvPr>
        <xdr:cNvGrpSpPr/>
      </xdr:nvGrpSpPr>
      <xdr:grpSpPr>
        <a:xfrm>
          <a:off x="3076575" y="1609724"/>
          <a:ext cx="2733675" cy="923925"/>
          <a:chOff x="3086100" y="2752724"/>
          <a:chExt cx="2733675" cy="923925"/>
        </a:xfrm>
      </xdr:grpSpPr>
      <xdr:sp macro="" textlink="">
        <xdr:nvSpPr>
          <xdr:cNvPr id="19" name="Rectangle: Rounded Corners 18">
            <a:extLst>
              <a:ext uri="{FF2B5EF4-FFF2-40B4-BE49-F238E27FC236}">
                <a16:creationId xmlns:a16="http://schemas.microsoft.com/office/drawing/2014/main" id="{746E06AE-955B-C3BE-B316-CB0549920281}"/>
              </a:ext>
            </a:extLst>
          </xdr:cNvPr>
          <xdr:cNvSpPr/>
        </xdr:nvSpPr>
        <xdr:spPr>
          <a:xfrm>
            <a:off x="308610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0" name="Chart 19">
            <a:extLst>
              <a:ext uri="{FF2B5EF4-FFF2-40B4-BE49-F238E27FC236}">
                <a16:creationId xmlns:a16="http://schemas.microsoft.com/office/drawing/2014/main" id="{E3CA1CD5-9F88-ECED-245D-F24916CDF046}"/>
              </a:ext>
            </a:extLst>
          </xdr:cNvPr>
          <xdr:cNvGraphicFramePr>
            <a:graphicFrameLocks/>
          </xdr:cNvGraphicFramePr>
        </xdr:nvGraphicFramePr>
        <xdr:xfrm>
          <a:off x="3248026" y="2924175"/>
          <a:ext cx="2438399" cy="695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D9ACA6DC-6CF6-FE47-4274-CC286AB62AC6}"/>
              </a:ext>
            </a:extLst>
          </xdr:cNvPr>
          <xdr:cNvSpPr txBox="1"/>
        </xdr:nvSpPr>
        <xdr:spPr>
          <a:xfrm>
            <a:off x="3095626" y="2762249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Dot</a:t>
            </a:r>
          </a:p>
        </xdr:txBody>
      </xdr:sp>
    </xdr:grpSp>
    <xdr:clientData/>
  </xdr:twoCellAnchor>
  <xdr:twoCellAnchor>
    <xdr:from>
      <xdr:col>0</xdr:col>
      <xdr:colOff>200025</xdr:colOff>
      <xdr:row>22</xdr:row>
      <xdr:rowOff>19049</xdr:rowOff>
    </xdr:from>
    <xdr:to>
      <xdr:col>4</xdr:col>
      <xdr:colOff>495300</xdr:colOff>
      <xdr:row>26</xdr:row>
      <xdr:rowOff>180974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F18E37B7-6750-4AEB-9146-92FBEB6B4902}"/>
            </a:ext>
          </a:extLst>
        </xdr:cNvPr>
        <xdr:cNvGrpSpPr/>
      </xdr:nvGrpSpPr>
      <xdr:grpSpPr>
        <a:xfrm>
          <a:off x="200025" y="4210049"/>
          <a:ext cx="2733675" cy="923925"/>
          <a:chOff x="66675" y="3800474"/>
          <a:chExt cx="2733675" cy="923925"/>
        </a:xfrm>
      </xdr:grpSpPr>
      <xdr:sp macro="" textlink="">
        <xdr:nvSpPr>
          <xdr:cNvPr id="23" name="Rectangle: Rounded Corners 22">
            <a:extLst>
              <a:ext uri="{FF2B5EF4-FFF2-40B4-BE49-F238E27FC236}">
                <a16:creationId xmlns:a16="http://schemas.microsoft.com/office/drawing/2014/main" id="{B7D3E595-C6ED-209E-D0FC-EA42A8A75F79}"/>
              </a:ext>
            </a:extLst>
          </xdr:cNvPr>
          <xdr:cNvSpPr/>
        </xdr:nvSpPr>
        <xdr:spPr>
          <a:xfrm>
            <a:off x="66675" y="380047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4" name="Chart 23">
            <a:extLst>
              <a:ext uri="{FF2B5EF4-FFF2-40B4-BE49-F238E27FC236}">
                <a16:creationId xmlns:a16="http://schemas.microsoft.com/office/drawing/2014/main" id="{4B5E8E2A-3303-A2F3-2D96-062383526A73}"/>
              </a:ext>
            </a:extLst>
          </xdr:cNvPr>
          <xdr:cNvGraphicFramePr>
            <a:graphicFrameLocks/>
          </xdr:cNvGraphicFramePr>
        </xdr:nvGraphicFramePr>
        <xdr:xfrm>
          <a:off x="238125" y="4048124"/>
          <a:ext cx="2362200" cy="6286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6A0F3EAF-2085-34AA-38E9-3CD25F79D899}"/>
              </a:ext>
            </a:extLst>
          </xdr:cNvPr>
          <xdr:cNvSpPr txBox="1"/>
        </xdr:nvSpPr>
        <xdr:spPr>
          <a:xfrm>
            <a:off x="85726" y="3819525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Scorecard</a:t>
            </a:r>
          </a:p>
        </xdr:txBody>
      </xdr:sp>
    </xdr:grpSp>
    <xdr:clientData/>
  </xdr:twoCellAnchor>
  <xdr:twoCellAnchor>
    <xdr:from>
      <xdr:col>0</xdr:col>
      <xdr:colOff>200025</xdr:colOff>
      <xdr:row>16</xdr:row>
      <xdr:rowOff>9524</xdr:rowOff>
    </xdr:from>
    <xdr:to>
      <xdr:col>4</xdr:col>
      <xdr:colOff>495300</xdr:colOff>
      <xdr:row>20</xdr:row>
      <xdr:rowOff>171449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B70A8CFD-FCDB-4473-85A2-206D1315E639}"/>
            </a:ext>
          </a:extLst>
        </xdr:cNvPr>
        <xdr:cNvGrpSpPr/>
      </xdr:nvGrpSpPr>
      <xdr:grpSpPr>
        <a:xfrm>
          <a:off x="200025" y="3057524"/>
          <a:ext cx="2733675" cy="923925"/>
          <a:chOff x="3190875" y="3771899"/>
          <a:chExt cx="2733675" cy="923925"/>
        </a:xfrm>
      </xdr:grpSpPr>
      <xdr:sp macro="" textlink="">
        <xdr:nvSpPr>
          <xdr:cNvPr id="27" name="Rectangle: Rounded Corners 26">
            <a:extLst>
              <a:ext uri="{FF2B5EF4-FFF2-40B4-BE49-F238E27FC236}">
                <a16:creationId xmlns:a16="http://schemas.microsoft.com/office/drawing/2014/main" id="{2E183053-A533-43E7-A4C1-388E4F8559A0}"/>
              </a:ext>
            </a:extLst>
          </xdr:cNvPr>
          <xdr:cNvSpPr/>
        </xdr:nvSpPr>
        <xdr:spPr>
          <a:xfrm>
            <a:off x="3190875" y="3771899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8" name="Chart 27">
            <a:extLst>
              <a:ext uri="{FF2B5EF4-FFF2-40B4-BE49-F238E27FC236}">
                <a16:creationId xmlns:a16="http://schemas.microsoft.com/office/drawing/2014/main" id="{2DB08B8F-ACC4-621F-821F-EDACE104CD1F}"/>
              </a:ext>
            </a:extLst>
          </xdr:cNvPr>
          <xdr:cNvGraphicFramePr>
            <a:graphicFrameLocks/>
          </xdr:cNvGraphicFramePr>
        </xdr:nvGraphicFramePr>
        <xdr:xfrm>
          <a:off x="3267075" y="3914775"/>
          <a:ext cx="2543175" cy="7334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F0EE0F82-F008-61CE-E56F-CE01B4C66B30}"/>
              </a:ext>
            </a:extLst>
          </xdr:cNvPr>
          <xdr:cNvSpPr txBox="1"/>
        </xdr:nvSpPr>
        <xdr:spPr>
          <a:xfrm>
            <a:off x="3200401" y="3781424"/>
            <a:ext cx="66675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Steps</a:t>
            </a:r>
          </a:p>
        </xdr:txBody>
      </xdr:sp>
    </xdr:grpSp>
    <xdr:clientData/>
  </xdr:twoCellAnchor>
  <xdr:twoCellAnchor>
    <xdr:from>
      <xdr:col>9</xdr:col>
      <xdr:colOff>476250</xdr:colOff>
      <xdr:row>2</xdr:row>
      <xdr:rowOff>152400</xdr:rowOff>
    </xdr:from>
    <xdr:to>
      <xdr:col>14</xdr:col>
      <xdr:colOff>161925</xdr:colOff>
      <xdr:row>15</xdr:row>
      <xdr:rowOff>19050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FDAC4EFC-5BAD-450F-9449-1AA622D112C8}"/>
            </a:ext>
          </a:extLst>
        </xdr:cNvPr>
        <xdr:cNvGrpSpPr/>
      </xdr:nvGrpSpPr>
      <xdr:grpSpPr>
        <a:xfrm>
          <a:off x="5962650" y="533400"/>
          <a:ext cx="2733675" cy="2343150"/>
          <a:chOff x="66675" y="4857750"/>
          <a:chExt cx="2733675" cy="2343150"/>
        </a:xfrm>
      </xdr:grpSpPr>
      <xdr:sp macro="" textlink="">
        <xdr:nvSpPr>
          <xdr:cNvPr id="31" name="Rectangle: Rounded Corners 30">
            <a:extLst>
              <a:ext uri="{FF2B5EF4-FFF2-40B4-BE49-F238E27FC236}">
                <a16:creationId xmlns:a16="http://schemas.microsoft.com/office/drawing/2014/main" id="{B42ADC82-7F7A-2FE2-AAE4-42A305A62FE6}"/>
              </a:ext>
            </a:extLst>
          </xdr:cNvPr>
          <xdr:cNvSpPr/>
        </xdr:nvSpPr>
        <xdr:spPr>
          <a:xfrm>
            <a:off x="66675" y="4857750"/>
            <a:ext cx="2733675" cy="2343150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32" name="Chart 31">
            <a:extLst>
              <a:ext uri="{FF2B5EF4-FFF2-40B4-BE49-F238E27FC236}">
                <a16:creationId xmlns:a16="http://schemas.microsoft.com/office/drawing/2014/main" id="{09844597-B37F-FA0A-2D4B-2D3630EDABBF}"/>
              </a:ext>
            </a:extLst>
          </xdr:cNvPr>
          <xdr:cNvGraphicFramePr>
            <a:graphicFrameLocks/>
          </xdr:cNvGraphicFramePr>
        </xdr:nvGraphicFramePr>
        <xdr:xfrm>
          <a:off x="228600" y="5172076"/>
          <a:ext cx="2341105" cy="1952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5D8141DA-20E9-D031-2D11-03F8D3845F5F}"/>
              </a:ext>
            </a:extLst>
          </xdr:cNvPr>
          <xdr:cNvSpPr txBox="1"/>
        </xdr:nvSpPr>
        <xdr:spPr>
          <a:xfrm>
            <a:off x="85726" y="4876800"/>
            <a:ext cx="64008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Waffle</a:t>
            </a:r>
          </a:p>
        </xdr:txBody>
      </xdr:sp>
    </xdr:grpSp>
    <xdr:clientData/>
  </xdr:twoCellAnchor>
  <xdr:twoCellAnchor>
    <xdr:from>
      <xdr:col>5</xdr:col>
      <xdr:colOff>28575</xdr:colOff>
      <xdr:row>14</xdr:row>
      <xdr:rowOff>28575</xdr:rowOff>
    </xdr:from>
    <xdr:to>
      <xdr:col>9</xdr:col>
      <xdr:colOff>323850</xdr:colOff>
      <xdr:row>27</xdr:row>
      <xdr:rowOff>9525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60960907-6472-4FBE-BFBD-0A6834E19436}"/>
            </a:ext>
          </a:extLst>
        </xdr:cNvPr>
        <xdr:cNvGrpSpPr/>
      </xdr:nvGrpSpPr>
      <xdr:grpSpPr>
        <a:xfrm>
          <a:off x="3076575" y="2695575"/>
          <a:ext cx="2733675" cy="2457450"/>
          <a:chOff x="3219450" y="4857750"/>
          <a:chExt cx="2733675" cy="2457450"/>
        </a:xfrm>
      </xdr:grpSpPr>
      <xdr:sp macro="" textlink="">
        <xdr:nvSpPr>
          <xdr:cNvPr id="35" name="Rectangle: Rounded Corners 34">
            <a:extLst>
              <a:ext uri="{FF2B5EF4-FFF2-40B4-BE49-F238E27FC236}">
                <a16:creationId xmlns:a16="http://schemas.microsoft.com/office/drawing/2014/main" id="{C647742B-A8E5-A66B-F5E7-FB17389580C8}"/>
              </a:ext>
            </a:extLst>
          </xdr:cNvPr>
          <xdr:cNvSpPr/>
        </xdr:nvSpPr>
        <xdr:spPr>
          <a:xfrm>
            <a:off x="3219450" y="4857750"/>
            <a:ext cx="2733675" cy="2457450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36" name="Chart 35">
            <a:extLst>
              <a:ext uri="{FF2B5EF4-FFF2-40B4-BE49-F238E27FC236}">
                <a16:creationId xmlns:a16="http://schemas.microsoft.com/office/drawing/2014/main" id="{B4C423A5-4392-6DF7-8397-AA7867D8C65D}"/>
              </a:ext>
            </a:extLst>
          </xdr:cNvPr>
          <xdr:cNvGraphicFramePr>
            <a:graphicFrameLocks/>
          </xdr:cNvGraphicFramePr>
        </xdr:nvGraphicFramePr>
        <xdr:xfrm>
          <a:off x="3333750" y="5057775"/>
          <a:ext cx="2476498" cy="22098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22333858-3BEB-9552-0D51-1C14FBAB95E2}"/>
              </a:ext>
            </a:extLst>
          </xdr:cNvPr>
          <xdr:cNvSpPr txBox="1"/>
        </xdr:nvSpPr>
        <xdr:spPr>
          <a:xfrm>
            <a:off x="3238501" y="4876799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Calendar</a:t>
            </a:r>
          </a:p>
        </xdr:txBody>
      </xdr:sp>
    </xdr:grpSp>
    <xdr:clientData/>
  </xdr:twoCellAnchor>
  <xdr:twoCellAnchor editAs="oneCell">
    <xdr:from>
      <xdr:col>7</xdr:col>
      <xdr:colOff>133349</xdr:colOff>
      <xdr:row>39</xdr:row>
      <xdr:rowOff>19051</xdr:rowOff>
    </xdr:from>
    <xdr:to>
      <xdr:col>9</xdr:col>
      <xdr:colOff>323610</xdr:colOff>
      <xdr:row>40</xdr:row>
      <xdr:rowOff>165139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6E4B76C3-9244-4CCA-AA9B-A319ABB2F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49" y="7448551"/>
          <a:ext cx="1409461" cy="336588"/>
        </a:xfrm>
        <a:prstGeom prst="rect">
          <a:avLst/>
        </a:prstGeom>
      </xdr:spPr>
    </xdr:pic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0.33078</cdr:x>
      <cdr:y>0.36979</cdr:y>
    </cdr:from>
    <cdr:to>
      <cdr:x>0.66567</cdr:x>
      <cdr:y>0.60243</cdr:y>
    </cdr:to>
    <cdr:sp macro="" textlink="Donut!$L$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DC4D8F2-7923-5C50-93DE-684D58B2A24B}"/>
            </a:ext>
          </a:extLst>
        </cdr:cNvPr>
        <cdr:cNvSpPr txBox="1"/>
      </cdr:nvSpPr>
      <cdr:spPr>
        <a:xfrm xmlns:a="http://schemas.openxmlformats.org/drawingml/2006/main">
          <a:off x="1055488" y="1014402"/>
          <a:ext cx="1068587" cy="638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176E361E-A7F7-41FC-87A5-05C1680CEE71}" type="TxLink">
            <a:rPr lang="en-US" sz="2000" b="0" i="0" u="none" strike="noStrike">
              <a:solidFill>
                <a:srgbClr val="00B0F0"/>
              </a:solidFill>
              <a:latin typeface="Roboto Medium" panose="02000000000000000000" pitchFamily="2" charset="0"/>
              <a:ea typeface="Roboto Medium" panose="02000000000000000000" pitchFamily="2" charset="0"/>
              <a:cs typeface="Calibri"/>
            </a:rPr>
            <a:pPr algn="ctr"/>
            <a:t>85%</a:t>
          </a:fld>
          <a:endParaRPr lang="en-US" sz="2000" b="1">
            <a:solidFill>
              <a:srgbClr val="00B0F0"/>
            </a:solidFill>
            <a:latin typeface="Roboto Medium" panose="02000000000000000000" pitchFamily="2" charset="0"/>
            <a:ea typeface="Roboto Medium" panose="02000000000000000000" pitchFamily="2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314280</xdr:colOff>
      <xdr:row>16</xdr:row>
      <xdr:rowOff>6350</xdr:rowOff>
    </xdr:from>
    <xdr:to>
      <xdr:col>15</xdr:col>
      <xdr:colOff>164990</xdr:colOff>
      <xdr:row>32</xdr:row>
      <xdr:rowOff>92075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CAEAD28-4DFE-468A-8DB3-3A88B6081818}"/>
            </a:ext>
          </a:extLst>
        </xdr:cNvPr>
        <xdr:cNvGrpSpPr/>
      </xdr:nvGrpSpPr>
      <xdr:grpSpPr>
        <a:xfrm>
          <a:off x="5800680" y="3054350"/>
          <a:ext cx="3508310" cy="3133725"/>
          <a:chOff x="2714580" y="539750"/>
          <a:chExt cx="3508310" cy="3133725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851803B6-7D2C-8EFA-30A6-9984EE04238C}"/>
              </a:ext>
            </a:extLst>
          </xdr:cNvPr>
          <xdr:cNvSpPr/>
        </xdr:nvSpPr>
        <xdr:spPr>
          <a:xfrm>
            <a:off x="3095625" y="539750"/>
            <a:ext cx="2733675" cy="2095500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3E33D66C-3556-9D8F-B353-A470EADE53FF}"/>
              </a:ext>
            </a:extLst>
          </xdr:cNvPr>
          <xdr:cNvGrpSpPr/>
        </xdr:nvGrpSpPr>
        <xdr:grpSpPr>
          <a:xfrm>
            <a:off x="2714580" y="901700"/>
            <a:ext cx="3508310" cy="2771775"/>
            <a:chOff x="2209800" y="3400425"/>
            <a:chExt cx="3600450" cy="2844571"/>
          </a:xfrm>
          <a:noFill/>
        </xdr:grpSpPr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991E923F-30D6-BF69-AD7E-A9A1A70EEF80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8177E22C-39A2-B5DC-C88D-C9FC37AD858E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Gauge!$R$1">
          <xdr:nvSpPr>
            <xdr:cNvPr id="8" name="TextBox 7">
              <a:extLst>
                <a:ext uri="{FF2B5EF4-FFF2-40B4-BE49-F238E27FC236}">
                  <a16:creationId xmlns:a16="http://schemas.microsoft.com/office/drawing/2014/main" id="{D0CF6283-1A81-80F6-537D-80CFB9A2EA5C}"/>
                </a:ext>
              </a:extLst>
            </xdr:cNvPr>
            <xdr:cNvSpPr txBox="1"/>
          </xdr:nvSpPr>
          <xdr:spPr>
            <a:xfrm>
              <a:off x="3419975" y="4300028"/>
              <a:ext cx="1295400" cy="742950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E022F4A0-9907-4C90-9643-E82E94BC793A}" type="TxLink">
                <a:rPr lang="en-US" sz="2400" b="0" i="0" u="none" strike="noStrike">
                  <a:solidFill>
                    <a:srgbClr val="4DBF35"/>
                  </a:solidFill>
                  <a:latin typeface="Roboto Medium" panose="02000000000000000000" pitchFamily="2" charset="0"/>
                  <a:ea typeface="Roboto Medium" panose="02000000000000000000" pitchFamily="2" charset="0"/>
                  <a:cs typeface="Calibri"/>
                </a:rPr>
                <a:pPr algn="ctr"/>
                <a:t>47%</a:t>
              </a:fld>
              <a:endParaRPr lang="en-US" sz="2400" b="1">
                <a:solidFill>
                  <a:srgbClr val="4DBF35"/>
                </a:solidFill>
                <a:latin typeface="Roboto Medium" panose="02000000000000000000" pitchFamily="2" charset="0"/>
                <a:ea typeface="Roboto Medium" panose="02000000000000000000" pitchFamily="2" charset="0"/>
              </a:endParaRPr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CF6227B7-0ED4-220D-B756-82FB8BDABDA5}"/>
              </a:ext>
            </a:extLst>
          </xdr:cNvPr>
          <xdr:cNvSpPr txBox="1"/>
        </xdr:nvSpPr>
        <xdr:spPr>
          <a:xfrm>
            <a:off x="3101976" y="542924"/>
            <a:ext cx="640080" cy="228600"/>
          </a:xfrm>
          <a:prstGeom prst="roundRect">
            <a:avLst>
              <a:gd name="adj" fmla="val 27778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Gauge</a:t>
            </a:r>
          </a:p>
        </xdr:txBody>
      </xdr:sp>
    </xdr:grpSp>
    <xdr:clientData/>
  </xdr:twoCellAnchor>
  <xdr:twoCellAnchor>
    <xdr:from>
      <xdr:col>0</xdr:col>
      <xdr:colOff>200025</xdr:colOff>
      <xdr:row>2</xdr:row>
      <xdr:rowOff>152399</xdr:rowOff>
    </xdr:from>
    <xdr:to>
      <xdr:col>4</xdr:col>
      <xdr:colOff>495300</xdr:colOff>
      <xdr:row>15</xdr:row>
      <xdr:rowOff>47624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C99E98D1-B8CB-4217-9F21-99F02D58A56F}"/>
            </a:ext>
          </a:extLst>
        </xdr:cNvPr>
        <xdr:cNvGrpSpPr/>
      </xdr:nvGrpSpPr>
      <xdr:grpSpPr>
        <a:xfrm>
          <a:off x="200025" y="533399"/>
          <a:ext cx="2733675" cy="2371725"/>
          <a:chOff x="57150" y="533399"/>
          <a:chExt cx="2733675" cy="2371725"/>
        </a:xfrm>
      </xdr:grpSpPr>
      <xdr:sp macro="" textlink="">
        <xdr:nvSpPr>
          <xdr:cNvPr id="10" name="Rectangle: Rounded Corners 9">
            <a:extLst>
              <a:ext uri="{FF2B5EF4-FFF2-40B4-BE49-F238E27FC236}">
                <a16:creationId xmlns:a16="http://schemas.microsoft.com/office/drawing/2014/main" id="{83CD273A-1E28-AB52-06E5-2F92D9B107FA}"/>
              </a:ext>
            </a:extLst>
          </xdr:cNvPr>
          <xdr:cNvSpPr/>
        </xdr:nvSpPr>
        <xdr:spPr>
          <a:xfrm>
            <a:off x="57150" y="533399"/>
            <a:ext cx="2733675" cy="23717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>
                  <a:lumMod val="65000"/>
                  <a:lumOff val="35000"/>
                </a:schemeClr>
              </a:solidFill>
            </a:endParaRPr>
          </a:p>
        </xdr:txBody>
      </xdr:sp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E5EF0111-50FD-D775-B00C-8B56130A4B42}"/>
              </a:ext>
            </a:extLst>
          </xdr:cNvPr>
          <xdr:cNvGraphicFramePr>
            <a:graphicFrameLocks/>
          </xdr:cNvGraphicFramePr>
        </xdr:nvGraphicFramePr>
        <xdr:xfrm>
          <a:off x="215900" y="746125"/>
          <a:ext cx="2400542" cy="20637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CB61D95-FD56-E863-F411-56BFDA989AB8}"/>
              </a:ext>
            </a:extLst>
          </xdr:cNvPr>
          <xdr:cNvSpPr txBox="1"/>
        </xdr:nvSpPr>
        <xdr:spPr>
          <a:xfrm>
            <a:off x="63501" y="546100"/>
            <a:ext cx="640080" cy="228600"/>
          </a:xfrm>
          <a:prstGeom prst="roundRect">
            <a:avLst>
              <a:gd name="adj" fmla="val 22223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6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Donut</a:t>
            </a:r>
          </a:p>
        </xdr:txBody>
      </xdr:sp>
    </xdr:grpSp>
    <xdr:clientData/>
  </xdr:twoCellAnchor>
  <xdr:twoCellAnchor>
    <xdr:from>
      <xdr:col>0</xdr:col>
      <xdr:colOff>219075</xdr:colOff>
      <xdr:row>0</xdr:row>
      <xdr:rowOff>76200</xdr:rowOff>
    </xdr:from>
    <xdr:to>
      <xdr:col>14</xdr:col>
      <xdr:colOff>142875</xdr:colOff>
      <xdr:row>2</xdr:row>
      <xdr:rowOff>66675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1A084EC-2725-4565-A2D0-77E09625AACC}"/>
            </a:ext>
          </a:extLst>
        </xdr:cNvPr>
        <xdr:cNvSpPr txBox="1"/>
      </xdr:nvSpPr>
      <xdr:spPr>
        <a:xfrm>
          <a:off x="219075" y="76200"/>
          <a:ext cx="8458200" cy="3714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0">
              <a:solidFill>
                <a:srgbClr val="00B0F0"/>
              </a:solidFill>
              <a:effectLst>
                <a:outerShdw blurRad="12700" dist="3810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  <a:latin typeface="Roboto Medium" panose="02000000000000000000" pitchFamily="2" charset="0"/>
              <a:ea typeface="Roboto Medium" panose="02000000000000000000" pitchFamily="2" charset="0"/>
            </a:rPr>
            <a:t>8 Types of Progress Charts</a:t>
          </a:r>
        </a:p>
      </xdr:txBody>
    </xdr:sp>
    <xdr:clientData/>
  </xdr:twoCellAnchor>
  <xdr:twoCellAnchor>
    <xdr:from>
      <xdr:col>5</xdr:col>
      <xdr:colOff>123825</xdr:colOff>
      <xdr:row>2</xdr:row>
      <xdr:rowOff>152399</xdr:rowOff>
    </xdr:from>
    <xdr:to>
      <xdr:col>9</xdr:col>
      <xdr:colOff>419100</xdr:colOff>
      <xdr:row>7</xdr:row>
      <xdr:rowOff>123824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13BA84E9-F390-4914-88CD-A208C3538284}"/>
            </a:ext>
          </a:extLst>
        </xdr:cNvPr>
        <xdr:cNvGrpSpPr/>
      </xdr:nvGrpSpPr>
      <xdr:grpSpPr>
        <a:xfrm>
          <a:off x="3171825" y="533399"/>
          <a:ext cx="2733675" cy="923925"/>
          <a:chOff x="57150" y="2752724"/>
          <a:chExt cx="2733675" cy="923925"/>
        </a:xfrm>
      </xdr:grpSpPr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id="{3B387C1A-DABF-6404-B2BC-28C590E32C48}"/>
              </a:ext>
            </a:extLst>
          </xdr:cNvPr>
          <xdr:cNvSpPr/>
        </xdr:nvSpPr>
        <xdr:spPr>
          <a:xfrm>
            <a:off x="5715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16" name="Chart 15">
            <a:extLst>
              <a:ext uri="{FF2B5EF4-FFF2-40B4-BE49-F238E27FC236}">
                <a16:creationId xmlns:a16="http://schemas.microsoft.com/office/drawing/2014/main" id="{75DCD71A-B919-0F27-D40F-1C4C32066EDB}"/>
              </a:ext>
            </a:extLst>
          </xdr:cNvPr>
          <xdr:cNvGraphicFramePr>
            <a:graphicFrameLocks/>
          </xdr:cNvGraphicFramePr>
        </xdr:nvGraphicFramePr>
        <xdr:xfrm>
          <a:off x="190500" y="3038477"/>
          <a:ext cx="2400300" cy="428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DDC04CB8-CB4A-20A3-DB98-AEB17D4ADFA1}"/>
              </a:ext>
            </a:extLst>
          </xdr:cNvPr>
          <xdr:cNvSpPr txBox="1"/>
        </xdr:nvSpPr>
        <xdr:spPr>
          <a:xfrm>
            <a:off x="66676" y="2762250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Bar</a:t>
            </a:r>
          </a:p>
        </xdr:txBody>
      </xdr:sp>
    </xdr:grpSp>
    <xdr:clientData/>
  </xdr:twoCellAnchor>
  <xdr:twoCellAnchor>
    <xdr:from>
      <xdr:col>5</xdr:col>
      <xdr:colOff>142875</xdr:colOff>
      <xdr:row>8</xdr:row>
      <xdr:rowOff>85724</xdr:rowOff>
    </xdr:from>
    <xdr:to>
      <xdr:col>9</xdr:col>
      <xdr:colOff>438150</xdr:colOff>
      <xdr:row>13</xdr:row>
      <xdr:rowOff>57149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54D5D84A-989F-4456-8F4C-F026E8F7F7C6}"/>
            </a:ext>
          </a:extLst>
        </xdr:cNvPr>
        <xdr:cNvGrpSpPr/>
      </xdr:nvGrpSpPr>
      <xdr:grpSpPr>
        <a:xfrm>
          <a:off x="3190875" y="1609724"/>
          <a:ext cx="2733675" cy="923925"/>
          <a:chOff x="3086100" y="2752724"/>
          <a:chExt cx="2733675" cy="923925"/>
        </a:xfrm>
      </xdr:grpSpPr>
      <xdr:sp macro="" textlink="">
        <xdr:nvSpPr>
          <xdr:cNvPr id="19" name="Rectangle: Rounded Corners 18">
            <a:extLst>
              <a:ext uri="{FF2B5EF4-FFF2-40B4-BE49-F238E27FC236}">
                <a16:creationId xmlns:a16="http://schemas.microsoft.com/office/drawing/2014/main" id="{54EE4A1E-1D95-DFD9-572A-5CB73AB349B7}"/>
              </a:ext>
            </a:extLst>
          </xdr:cNvPr>
          <xdr:cNvSpPr/>
        </xdr:nvSpPr>
        <xdr:spPr>
          <a:xfrm>
            <a:off x="308610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0" name="Chart 19">
            <a:extLst>
              <a:ext uri="{FF2B5EF4-FFF2-40B4-BE49-F238E27FC236}">
                <a16:creationId xmlns:a16="http://schemas.microsoft.com/office/drawing/2014/main" id="{99B195DD-7C1E-4A17-0747-2E428F8A6F33}"/>
              </a:ext>
            </a:extLst>
          </xdr:cNvPr>
          <xdr:cNvGraphicFramePr>
            <a:graphicFrameLocks/>
          </xdr:cNvGraphicFramePr>
        </xdr:nvGraphicFramePr>
        <xdr:xfrm>
          <a:off x="3248026" y="2924175"/>
          <a:ext cx="2438399" cy="695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652F1185-5E93-4626-E51C-A539CAF8164D}"/>
              </a:ext>
            </a:extLst>
          </xdr:cNvPr>
          <xdr:cNvSpPr txBox="1"/>
        </xdr:nvSpPr>
        <xdr:spPr>
          <a:xfrm>
            <a:off x="3095626" y="2762249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Dot</a:t>
            </a:r>
          </a:p>
        </xdr:txBody>
      </xdr:sp>
    </xdr:grpSp>
    <xdr:clientData/>
  </xdr:twoCellAnchor>
  <xdr:twoCellAnchor>
    <xdr:from>
      <xdr:col>0</xdr:col>
      <xdr:colOff>200025</xdr:colOff>
      <xdr:row>22</xdr:row>
      <xdr:rowOff>28574</xdr:rowOff>
    </xdr:from>
    <xdr:to>
      <xdr:col>4</xdr:col>
      <xdr:colOff>495300</xdr:colOff>
      <xdr:row>26</xdr:row>
      <xdr:rowOff>190499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80140AC7-B3B6-4250-A594-F16E7876C4D8}"/>
            </a:ext>
          </a:extLst>
        </xdr:cNvPr>
        <xdr:cNvGrpSpPr/>
      </xdr:nvGrpSpPr>
      <xdr:grpSpPr>
        <a:xfrm>
          <a:off x="200025" y="4219574"/>
          <a:ext cx="2733675" cy="923925"/>
          <a:chOff x="66675" y="3800474"/>
          <a:chExt cx="2733675" cy="923925"/>
        </a:xfrm>
      </xdr:grpSpPr>
      <xdr:sp macro="" textlink="">
        <xdr:nvSpPr>
          <xdr:cNvPr id="23" name="Rectangle: Rounded Corners 22">
            <a:extLst>
              <a:ext uri="{FF2B5EF4-FFF2-40B4-BE49-F238E27FC236}">
                <a16:creationId xmlns:a16="http://schemas.microsoft.com/office/drawing/2014/main" id="{AD58911D-F536-9240-0E6D-87D3324A3059}"/>
              </a:ext>
            </a:extLst>
          </xdr:cNvPr>
          <xdr:cNvSpPr/>
        </xdr:nvSpPr>
        <xdr:spPr>
          <a:xfrm>
            <a:off x="66675" y="380047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4" name="Chart 23">
            <a:extLst>
              <a:ext uri="{FF2B5EF4-FFF2-40B4-BE49-F238E27FC236}">
                <a16:creationId xmlns:a16="http://schemas.microsoft.com/office/drawing/2014/main" id="{15F860C7-AECC-E789-4EB4-747F40664F23}"/>
              </a:ext>
            </a:extLst>
          </xdr:cNvPr>
          <xdr:cNvGraphicFramePr>
            <a:graphicFrameLocks/>
          </xdr:cNvGraphicFramePr>
        </xdr:nvGraphicFramePr>
        <xdr:xfrm>
          <a:off x="238125" y="4048124"/>
          <a:ext cx="2362200" cy="6286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F3431BDA-B361-C36F-9F13-E83DC8ADBB8E}"/>
              </a:ext>
            </a:extLst>
          </xdr:cNvPr>
          <xdr:cNvSpPr txBox="1"/>
        </xdr:nvSpPr>
        <xdr:spPr>
          <a:xfrm>
            <a:off x="85726" y="3819525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Scorecard</a:t>
            </a:r>
          </a:p>
        </xdr:txBody>
      </xdr:sp>
    </xdr:grpSp>
    <xdr:clientData/>
  </xdr:twoCellAnchor>
  <xdr:twoCellAnchor>
    <xdr:from>
      <xdr:col>0</xdr:col>
      <xdr:colOff>200025</xdr:colOff>
      <xdr:row>16</xdr:row>
      <xdr:rowOff>47624</xdr:rowOff>
    </xdr:from>
    <xdr:to>
      <xdr:col>4</xdr:col>
      <xdr:colOff>495300</xdr:colOff>
      <xdr:row>21</xdr:row>
      <xdr:rowOff>19049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3C517CB0-5B43-4526-BC65-FB846486A027}"/>
            </a:ext>
          </a:extLst>
        </xdr:cNvPr>
        <xdr:cNvGrpSpPr/>
      </xdr:nvGrpSpPr>
      <xdr:grpSpPr>
        <a:xfrm>
          <a:off x="200025" y="3095624"/>
          <a:ext cx="2733675" cy="923925"/>
          <a:chOff x="3190875" y="3771899"/>
          <a:chExt cx="2733675" cy="923925"/>
        </a:xfrm>
      </xdr:grpSpPr>
      <xdr:sp macro="" textlink="">
        <xdr:nvSpPr>
          <xdr:cNvPr id="27" name="Rectangle: Rounded Corners 26">
            <a:extLst>
              <a:ext uri="{FF2B5EF4-FFF2-40B4-BE49-F238E27FC236}">
                <a16:creationId xmlns:a16="http://schemas.microsoft.com/office/drawing/2014/main" id="{BF432A8C-C8FA-473A-91C4-1E1AC6C3AC5A}"/>
              </a:ext>
            </a:extLst>
          </xdr:cNvPr>
          <xdr:cNvSpPr/>
        </xdr:nvSpPr>
        <xdr:spPr>
          <a:xfrm>
            <a:off x="3190875" y="3771899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8" name="Chart 27">
            <a:extLst>
              <a:ext uri="{FF2B5EF4-FFF2-40B4-BE49-F238E27FC236}">
                <a16:creationId xmlns:a16="http://schemas.microsoft.com/office/drawing/2014/main" id="{CD4FE654-7DE5-80B8-37AD-C04CE8409484}"/>
              </a:ext>
            </a:extLst>
          </xdr:cNvPr>
          <xdr:cNvGraphicFramePr>
            <a:graphicFrameLocks/>
          </xdr:cNvGraphicFramePr>
        </xdr:nvGraphicFramePr>
        <xdr:xfrm>
          <a:off x="3267075" y="3914775"/>
          <a:ext cx="2543175" cy="7334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99A1FF0F-E1B5-5A43-BF2B-A87540A32847}"/>
              </a:ext>
            </a:extLst>
          </xdr:cNvPr>
          <xdr:cNvSpPr txBox="1"/>
        </xdr:nvSpPr>
        <xdr:spPr>
          <a:xfrm>
            <a:off x="3200401" y="3781424"/>
            <a:ext cx="66675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Steps</a:t>
            </a:r>
          </a:p>
        </xdr:txBody>
      </xdr:sp>
    </xdr:grpSp>
    <xdr:clientData/>
  </xdr:twoCellAnchor>
  <xdr:twoCellAnchor>
    <xdr:from>
      <xdr:col>10</xdr:col>
      <xdr:colOff>76200</xdr:colOff>
      <xdr:row>2</xdr:row>
      <xdr:rowOff>152400</xdr:rowOff>
    </xdr:from>
    <xdr:to>
      <xdr:col>14</xdr:col>
      <xdr:colOff>371475</xdr:colOff>
      <xdr:row>15</xdr:row>
      <xdr:rowOff>19050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6EAF3A8-91E4-47CF-AAF8-B0EEF5C084F6}"/>
            </a:ext>
          </a:extLst>
        </xdr:cNvPr>
        <xdr:cNvGrpSpPr/>
      </xdr:nvGrpSpPr>
      <xdr:grpSpPr>
        <a:xfrm>
          <a:off x="6172200" y="533400"/>
          <a:ext cx="2733675" cy="2343150"/>
          <a:chOff x="66675" y="4857750"/>
          <a:chExt cx="2733675" cy="2343150"/>
        </a:xfrm>
      </xdr:grpSpPr>
      <xdr:sp macro="" textlink="">
        <xdr:nvSpPr>
          <xdr:cNvPr id="31" name="Rectangle: Rounded Corners 30">
            <a:extLst>
              <a:ext uri="{FF2B5EF4-FFF2-40B4-BE49-F238E27FC236}">
                <a16:creationId xmlns:a16="http://schemas.microsoft.com/office/drawing/2014/main" id="{6164D601-9CC4-B9AA-1B85-7E1693380784}"/>
              </a:ext>
            </a:extLst>
          </xdr:cNvPr>
          <xdr:cNvSpPr/>
        </xdr:nvSpPr>
        <xdr:spPr>
          <a:xfrm>
            <a:off x="66675" y="4857750"/>
            <a:ext cx="2733675" cy="2343150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32" name="Chart 31">
            <a:extLst>
              <a:ext uri="{FF2B5EF4-FFF2-40B4-BE49-F238E27FC236}">
                <a16:creationId xmlns:a16="http://schemas.microsoft.com/office/drawing/2014/main" id="{1F150013-D06E-ADAC-5598-EABBE1F56010}"/>
              </a:ext>
            </a:extLst>
          </xdr:cNvPr>
          <xdr:cNvGraphicFramePr>
            <a:graphicFrameLocks/>
          </xdr:cNvGraphicFramePr>
        </xdr:nvGraphicFramePr>
        <xdr:xfrm>
          <a:off x="228600" y="5172076"/>
          <a:ext cx="2341105" cy="1952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06961EDA-00B3-B19A-F31E-1C889F74B113}"/>
              </a:ext>
            </a:extLst>
          </xdr:cNvPr>
          <xdr:cNvSpPr txBox="1"/>
        </xdr:nvSpPr>
        <xdr:spPr>
          <a:xfrm>
            <a:off x="85726" y="4876800"/>
            <a:ext cx="64008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Waffle</a:t>
            </a:r>
          </a:p>
        </xdr:txBody>
      </xdr:sp>
    </xdr:grpSp>
    <xdr:clientData/>
  </xdr:twoCellAnchor>
  <xdr:twoCellAnchor>
    <xdr:from>
      <xdr:col>5</xdr:col>
      <xdr:colOff>142875</xdr:colOff>
      <xdr:row>14</xdr:row>
      <xdr:rowOff>28575</xdr:rowOff>
    </xdr:from>
    <xdr:to>
      <xdr:col>9</xdr:col>
      <xdr:colOff>438150</xdr:colOff>
      <xdr:row>27</xdr:row>
      <xdr:rowOff>9525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C0B94C-C6AC-4705-9CD4-254A8E022918}"/>
            </a:ext>
          </a:extLst>
        </xdr:cNvPr>
        <xdr:cNvGrpSpPr/>
      </xdr:nvGrpSpPr>
      <xdr:grpSpPr>
        <a:xfrm>
          <a:off x="3190875" y="2695575"/>
          <a:ext cx="2733675" cy="2457450"/>
          <a:chOff x="3219450" y="4857750"/>
          <a:chExt cx="2733675" cy="2457450"/>
        </a:xfrm>
      </xdr:grpSpPr>
      <xdr:sp macro="" textlink="">
        <xdr:nvSpPr>
          <xdr:cNvPr id="35" name="Rectangle: Rounded Corners 34">
            <a:extLst>
              <a:ext uri="{FF2B5EF4-FFF2-40B4-BE49-F238E27FC236}">
                <a16:creationId xmlns:a16="http://schemas.microsoft.com/office/drawing/2014/main" id="{DD49EEE2-4643-5A4C-F745-D6B5DFD5564B}"/>
              </a:ext>
            </a:extLst>
          </xdr:cNvPr>
          <xdr:cNvSpPr/>
        </xdr:nvSpPr>
        <xdr:spPr>
          <a:xfrm>
            <a:off x="3219450" y="4857750"/>
            <a:ext cx="2733675" cy="2457450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36" name="Chart 35">
            <a:extLst>
              <a:ext uri="{FF2B5EF4-FFF2-40B4-BE49-F238E27FC236}">
                <a16:creationId xmlns:a16="http://schemas.microsoft.com/office/drawing/2014/main" id="{6DFA5A33-45B1-EF92-E5CD-3C5C9E94E2FD}"/>
              </a:ext>
            </a:extLst>
          </xdr:cNvPr>
          <xdr:cNvGraphicFramePr>
            <a:graphicFrameLocks/>
          </xdr:cNvGraphicFramePr>
        </xdr:nvGraphicFramePr>
        <xdr:xfrm>
          <a:off x="3333750" y="5057775"/>
          <a:ext cx="2476498" cy="22098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71ADAA2C-33CD-B154-26E2-21B8276C7793}"/>
              </a:ext>
            </a:extLst>
          </xdr:cNvPr>
          <xdr:cNvSpPr txBox="1"/>
        </xdr:nvSpPr>
        <xdr:spPr>
          <a:xfrm>
            <a:off x="3238501" y="4876799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Calendar</a:t>
            </a:r>
          </a:p>
        </xdr:txBody>
      </xdr:sp>
    </xdr:grpSp>
    <xdr:clientData/>
  </xdr:twoCellAnchor>
  <xdr:twoCellAnchor editAs="oneCell">
    <xdr:from>
      <xdr:col>12</xdr:col>
      <xdr:colOff>171449</xdr:colOff>
      <xdr:row>27</xdr:row>
      <xdr:rowOff>95251</xdr:rowOff>
    </xdr:from>
    <xdr:to>
      <xdr:col>14</xdr:col>
      <xdr:colOff>361710</xdr:colOff>
      <xdr:row>29</xdr:row>
      <xdr:rowOff>50839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166BF56C-19E2-43CB-A254-04C7F78B1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49" y="5238751"/>
          <a:ext cx="1409461" cy="336588"/>
        </a:xfrm>
        <a:prstGeom prst="rect">
          <a:avLst/>
        </a:prstGeom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0.33078</cdr:x>
      <cdr:y>0.36979</cdr:y>
    </cdr:from>
    <cdr:to>
      <cdr:x>0.66567</cdr:x>
      <cdr:y>0.60243</cdr:y>
    </cdr:to>
    <cdr:sp macro="" textlink="Donut!$L$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DC4D8F2-7923-5C50-93DE-684D58B2A24B}"/>
            </a:ext>
          </a:extLst>
        </cdr:cNvPr>
        <cdr:cNvSpPr txBox="1"/>
      </cdr:nvSpPr>
      <cdr:spPr>
        <a:xfrm xmlns:a="http://schemas.openxmlformats.org/drawingml/2006/main">
          <a:off x="1055488" y="1014402"/>
          <a:ext cx="1068587" cy="638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176E361E-A7F7-41FC-87A5-05C1680CEE71}" type="TxLink">
            <a:rPr lang="en-US" sz="2000" b="0" i="0" u="none" strike="noStrike">
              <a:solidFill>
                <a:srgbClr val="00B0F0"/>
              </a:solidFill>
              <a:latin typeface="Roboto Medium" panose="02000000000000000000" pitchFamily="2" charset="0"/>
              <a:ea typeface="Roboto Medium" panose="02000000000000000000" pitchFamily="2" charset="0"/>
              <a:cs typeface="Calibri"/>
            </a:rPr>
            <a:pPr algn="ctr"/>
            <a:t>85%</a:t>
          </a:fld>
          <a:endParaRPr lang="en-US" sz="2000" b="1">
            <a:solidFill>
              <a:srgbClr val="00B0F0"/>
            </a:solidFill>
            <a:latin typeface="Roboto Medium" panose="02000000000000000000" pitchFamily="2" charset="0"/>
            <a:ea typeface="Roboto Medium" panose="02000000000000000000" pitchFamily="2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80962</xdr:rowOff>
    </xdr:from>
    <xdr:to>
      <xdr:col>8</xdr:col>
      <xdr:colOff>390525</xdr:colOff>
      <xdr:row>15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975CC9-3258-9EC4-0076-B2B18F22C6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0.3875</cdr:x>
      <cdr:y>0.37326</cdr:y>
    </cdr:from>
    <cdr:to>
      <cdr:x>0.61875</cdr:x>
      <cdr:y>0.6059</cdr:y>
    </cdr:to>
    <cdr:sp macro="" textlink="Donut!$L$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DC4D8F2-7923-5C50-93DE-684D58B2A24B}"/>
            </a:ext>
          </a:extLst>
        </cdr:cNvPr>
        <cdr:cNvSpPr txBox="1"/>
      </cdr:nvSpPr>
      <cdr:spPr>
        <a:xfrm xmlns:a="http://schemas.openxmlformats.org/drawingml/2006/main">
          <a:off x="1771650" y="1023938"/>
          <a:ext cx="105727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176E361E-A7F7-41FC-87A5-05C1680CEE71}" type="TxLink">
            <a:rPr lang="en-US" sz="2800" b="0" i="0" u="none" strike="noStrike">
              <a:solidFill>
                <a:srgbClr val="00B0F0"/>
              </a:solidFill>
              <a:latin typeface="Oswald Medium" pitchFamily="2" charset="0"/>
              <a:ea typeface="Calibri"/>
              <a:cs typeface="Calibri"/>
            </a:rPr>
            <a:pPr algn="ctr"/>
            <a:t>85%</a:t>
          </a:fld>
          <a:endParaRPr lang="en-US" sz="2800" b="1">
            <a:solidFill>
              <a:srgbClr val="00B0F0"/>
            </a:solidFill>
            <a:latin typeface="Oswald Medium" pitchFamily="2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</xdr:row>
      <xdr:rowOff>76200</xdr:rowOff>
    </xdr:from>
    <xdr:to>
      <xdr:col>8</xdr:col>
      <xdr:colOff>552450</xdr:colOff>
      <xdr:row>4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48CF01B-B451-4094-A09D-9F7AF702C0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104776</xdr:colOff>
      <xdr:row>1</xdr:row>
      <xdr:rowOff>85725</xdr:rowOff>
    </xdr:from>
    <xdr:to>
      <xdr:col>7</xdr:col>
      <xdr:colOff>104775</xdr:colOff>
      <xdr:row>5</xdr:row>
      <xdr:rowOff>57150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2525A28-139F-4CAF-B89A-69FEDDE72B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57149</xdr:colOff>
      <xdr:row>1</xdr:row>
      <xdr:rowOff>85725</xdr:rowOff>
    </xdr:from>
    <xdr:to>
      <xdr:col>7</xdr:col>
      <xdr:colOff>352424</xdr:colOff>
      <xdr:row>5</xdr:row>
      <xdr:rowOff>133350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5F37EA2-C3C0-477C-9B8D-F04D52FFBD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1</xdr:row>
      <xdr:rowOff>104775</xdr:rowOff>
    </xdr:from>
    <xdr:to>
      <xdr:col>5</xdr:col>
      <xdr:colOff>523874</xdr:colOff>
      <xdr:row>5</xdr:row>
      <xdr:rowOff>110845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2A335CD-4B29-47AB-B838-CB82DE001C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85727</xdr:colOff>
      <xdr:row>1</xdr:row>
      <xdr:rowOff>57150</xdr:rowOff>
    </xdr:from>
    <xdr:to>
      <xdr:col>5</xdr:col>
      <xdr:colOff>571500</xdr:colOff>
      <xdr:row>15</xdr:row>
      <xdr:rowOff>123826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0396234-FA8F-4B2A-A439-6660E7C3D0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57150</xdr:rowOff>
    </xdr:from>
    <xdr:to>
      <xdr:col>4</xdr:col>
      <xdr:colOff>578980</xdr:colOff>
      <xdr:row>11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2D9EB9-B073-4A15-9DAA-EF00B240A3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</xdr:colOff>
      <xdr:row>1</xdr:row>
      <xdr:rowOff>95250</xdr:rowOff>
    </xdr:from>
    <xdr:to>
      <xdr:col>10</xdr:col>
      <xdr:colOff>142875</xdr:colOff>
      <xdr:row>24</xdr:row>
      <xdr:rowOff>104775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A86F33BC-C80F-74EE-734A-08447831778E}"/>
            </a:ext>
          </a:extLst>
        </xdr:cNvPr>
        <xdr:cNvGrpSpPr/>
      </xdr:nvGrpSpPr>
      <xdr:grpSpPr>
        <a:xfrm>
          <a:off x="252412" y="285750"/>
          <a:ext cx="5557838" cy="4391025"/>
          <a:chOff x="3919537" y="514350"/>
          <a:chExt cx="5557838" cy="4391025"/>
        </a:xfrm>
      </xdr:grpSpPr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43D3B37A-70ED-0715-8A8D-6F7438670125}"/>
              </a:ext>
            </a:extLst>
          </xdr:cNvPr>
          <xdr:cNvGrpSpPr/>
        </xdr:nvGrpSpPr>
        <xdr:grpSpPr>
          <a:xfrm>
            <a:off x="3919537" y="514350"/>
            <a:ext cx="5557838" cy="4391025"/>
            <a:chOff x="3233737" y="514350"/>
            <a:chExt cx="4572000" cy="4414837"/>
          </a:xfrm>
        </xdr:grpSpPr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9CC72E70-9805-2F5D-C8AB-C3C109D8817D}"/>
                </a:ext>
              </a:extLst>
            </xdr:cNvPr>
            <xdr:cNvGraphicFramePr/>
          </xdr:nvGraphicFramePr>
          <xdr:xfrm>
            <a:off x="3233737" y="514350"/>
            <a:ext cx="4572000" cy="441483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59481A4A-6269-759D-077C-DC1543335DAA}"/>
                </a:ext>
              </a:extLst>
            </xdr:cNvPr>
            <xdr:cNvGraphicFramePr/>
          </xdr:nvGraphicFramePr>
          <xdr:xfrm>
            <a:off x="3233737" y="514350"/>
            <a:ext cx="4572000" cy="4414837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</xdr:grpSp>
      <xdr:sp macro="" textlink="$R$1">
        <xdr:nvSpPr>
          <xdr:cNvPr id="5" name="TextBox 4">
            <a:extLst>
              <a:ext uri="{FF2B5EF4-FFF2-40B4-BE49-F238E27FC236}">
                <a16:creationId xmlns:a16="http://schemas.microsoft.com/office/drawing/2014/main" id="{0FAE1505-78C0-2D71-8FF8-43108DFABB99}"/>
              </a:ext>
            </a:extLst>
          </xdr:cNvPr>
          <xdr:cNvSpPr txBox="1"/>
        </xdr:nvSpPr>
        <xdr:spPr>
          <a:xfrm>
            <a:off x="6076950" y="1943100"/>
            <a:ext cx="1295400" cy="742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3CBF3DE8-832A-4F9F-88D2-470A0D59770F}" type="TxLink">
              <a:rPr lang="en-US" sz="3600" b="1" i="0" u="none" strike="noStrike">
                <a:solidFill>
                  <a:srgbClr val="92D050"/>
                </a:solidFill>
                <a:latin typeface="Oswald Medium" pitchFamily="2" charset="0"/>
                <a:ea typeface="Calibri"/>
                <a:cs typeface="Calibri"/>
              </a:rPr>
              <a:pPr algn="ctr"/>
              <a:t>47%</a:t>
            </a:fld>
            <a:endParaRPr lang="en-US" sz="3600" b="1">
              <a:solidFill>
                <a:srgbClr val="92D050"/>
              </a:solidFill>
              <a:latin typeface="Oswald Medium" pitchFamily="2" charset="0"/>
            </a:endParaRP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276180</xdr:colOff>
      <xdr:row>27</xdr:row>
      <xdr:rowOff>149225</xdr:rowOff>
    </xdr:from>
    <xdr:to>
      <xdr:col>10</xdr:col>
      <xdr:colOff>126890</xdr:colOff>
      <xdr:row>44</xdr:row>
      <xdr:rowOff>44450</xdr:rowOff>
    </xdr:to>
    <xdr:grpSp>
      <xdr:nvGrpSpPr>
        <xdr:cNvPr id="37" name="Group 36">
          <a:extLst>
            <a:ext uri="{FF2B5EF4-FFF2-40B4-BE49-F238E27FC236}">
              <a16:creationId xmlns:a16="http://schemas.microsoft.com/office/drawing/2014/main" id="{AAE492DE-B1CE-3C52-96D9-596373C01532}"/>
            </a:ext>
          </a:extLst>
        </xdr:cNvPr>
        <xdr:cNvGrpSpPr/>
      </xdr:nvGrpSpPr>
      <xdr:grpSpPr>
        <a:xfrm>
          <a:off x="2714580" y="5292725"/>
          <a:ext cx="3508310" cy="3133725"/>
          <a:chOff x="2714580" y="539750"/>
          <a:chExt cx="3508310" cy="3133725"/>
        </a:xfrm>
      </xdr:grpSpPr>
      <xdr:sp macro="" textlink="">
        <xdr:nvSpPr>
          <xdr:cNvPr id="27" name="Rectangle: Rounded Corners 26">
            <a:extLst>
              <a:ext uri="{FF2B5EF4-FFF2-40B4-BE49-F238E27FC236}">
                <a16:creationId xmlns:a16="http://schemas.microsoft.com/office/drawing/2014/main" id="{9CC94045-8987-AD38-E14F-EFC3F7685840}"/>
              </a:ext>
            </a:extLst>
          </xdr:cNvPr>
          <xdr:cNvSpPr/>
        </xdr:nvSpPr>
        <xdr:spPr>
          <a:xfrm>
            <a:off x="3095625" y="539750"/>
            <a:ext cx="2733675" cy="2095500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2" name="Group 1">
            <a:extLst>
              <a:ext uri="{FF2B5EF4-FFF2-40B4-BE49-F238E27FC236}">
                <a16:creationId xmlns:a16="http://schemas.microsoft.com/office/drawing/2014/main" id="{9BABF89C-5558-435C-8E62-2F4615ED38C6}"/>
              </a:ext>
            </a:extLst>
          </xdr:cNvPr>
          <xdr:cNvGrpSpPr/>
        </xdr:nvGrpSpPr>
        <xdr:grpSpPr>
          <a:xfrm>
            <a:off x="2714580" y="901700"/>
            <a:ext cx="3508310" cy="2771775"/>
            <a:chOff x="2209800" y="3400425"/>
            <a:chExt cx="3600450" cy="2844571"/>
          </a:xfrm>
          <a:noFill/>
        </xdr:grpSpPr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03C101D0-2171-8464-BA19-3C7A9D111ED4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EDA1ECD0-97E9-AABD-0082-1510ADCC4DF9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Gauge!$R$1">
          <xdr:nvSpPr>
            <xdr:cNvPr id="5" name="TextBox 4">
              <a:extLst>
                <a:ext uri="{FF2B5EF4-FFF2-40B4-BE49-F238E27FC236}">
                  <a16:creationId xmlns:a16="http://schemas.microsoft.com/office/drawing/2014/main" id="{E8872D7C-EEDC-7F49-146D-237DABD6F92C}"/>
                </a:ext>
              </a:extLst>
            </xdr:cNvPr>
            <xdr:cNvSpPr txBox="1"/>
          </xdr:nvSpPr>
          <xdr:spPr>
            <a:xfrm>
              <a:off x="3419975" y="4300028"/>
              <a:ext cx="1295400" cy="742950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A1801AD8-F69B-493F-B7A4-4274C68C01BC}" type="TxLink">
                <a:rPr lang="en-US" sz="2400" b="1" i="0" u="none" strike="noStrike">
                  <a:solidFill>
                    <a:srgbClr val="4DBF35"/>
                  </a:solidFill>
                  <a:latin typeface="Roboto Medium" panose="02000000000000000000" pitchFamily="2" charset="0"/>
                  <a:ea typeface="Roboto Medium" panose="02000000000000000000" pitchFamily="2" charset="0"/>
                  <a:cs typeface="Calibri"/>
                </a:rPr>
                <a:pPr algn="ctr"/>
                <a:t>47%</a:t>
              </a:fld>
              <a:endParaRPr lang="en-US" sz="41300" b="1">
                <a:solidFill>
                  <a:srgbClr val="4DBF35"/>
                </a:solidFill>
                <a:latin typeface="Roboto Medium" panose="02000000000000000000" pitchFamily="2" charset="0"/>
                <a:ea typeface="Roboto Medium" panose="02000000000000000000" pitchFamily="2" charset="0"/>
              </a:endParaRPr>
            </a:p>
          </xdr:txBody>
        </xdr:sp>
      </xdr:grp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83A992C4-144A-4339-A4E5-166843377A92}"/>
              </a:ext>
            </a:extLst>
          </xdr:cNvPr>
          <xdr:cNvSpPr txBox="1"/>
        </xdr:nvSpPr>
        <xdr:spPr>
          <a:xfrm>
            <a:off x="3101976" y="542924"/>
            <a:ext cx="640080" cy="228600"/>
          </a:xfrm>
          <a:prstGeom prst="roundRect">
            <a:avLst>
              <a:gd name="adj" fmla="val 27778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Gauge</a:t>
            </a:r>
          </a:p>
        </xdr:txBody>
      </xdr:sp>
    </xdr:grpSp>
    <xdr:clientData/>
  </xdr:twoCellAnchor>
  <xdr:twoCellAnchor>
    <xdr:from>
      <xdr:col>0</xdr:col>
      <xdr:colOff>200025</xdr:colOff>
      <xdr:row>2</xdr:row>
      <xdr:rowOff>152400</xdr:rowOff>
    </xdr:from>
    <xdr:to>
      <xdr:col>4</xdr:col>
      <xdr:colOff>495300</xdr:colOff>
      <xdr:row>13</xdr:row>
      <xdr:rowOff>152400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6F36B8AE-9F61-3E41-DC1A-62F5C4E39BD8}"/>
            </a:ext>
          </a:extLst>
        </xdr:cNvPr>
        <xdr:cNvGrpSpPr/>
      </xdr:nvGrpSpPr>
      <xdr:grpSpPr>
        <a:xfrm>
          <a:off x="200025" y="533400"/>
          <a:ext cx="2733675" cy="2095500"/>
          <a:chOff x="57150" y="533400"/>
          <a:chExt cx="2733675" cy="2095500"/>
        </a:xfrm>
      </xdr:grpSpPr>
      <xdr:sp macro="" textlink="">
        <xdr:nvSpPr>
          <xdr:cNvPr id="28" name="Rectangle: Rounded Corners 27">
            <a:extLst>
              <a:ext uri="{FF2B5EF4-FFF2-40B4-BE49-F238E27FC236}">
                <a16:creationId xmlns:a16="http://schemas.microsoft.com/office/drawing/2014/main" id="{E54E6617-89FF-4CA1-BEE8-C8CBF9368C66}"/>
              </a:ext>
            </a:extLst>
          </xdr:cNvPr>
          <xdr:cNvSpPr/>
        </xdr:nvSpPr>
        <xdr:spPr>
          <a:xfrm>
            <a:off x="57150" y="533400"/>
            <a:ext cx="2733675" cy="2095500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15FFCECF-F381-410A-91CA-DCA2F3345459}"/>
              </a:ext>
            </a:extLst>
          </xdr:cNvPr>
          <xdr:cNvGraphicFramePr>
            <a:graphicFrameLocks/>
          </xdr:cNvGraphicFramePr>
        </xdr:nvGraphicFramePr>
        <xdr:xfrm>
          <a:off x="320675" y="650875"/>
          <a:ext cx="2232025" cy="19188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45493495-A51B-4F42-9A06-F8726FEE05DB}"/>
              </a:ext>
            </a:extLst>
          </xdr:cNvPr>
          <xdr:cNvSpPr txBox="1"/>
        </xdr:nvSpPr>
        <xdr:spPr>
          <a:xfrm>
            <a:off x="63501" y="546100"/>
            <a:ext cx="640080" cy="228600"/>
          </a:xfrm>
          <a:prstGeom prst="roundRect">
            <a:avLst>
              <a:gd name="adj" fmla="val 22223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Donut</a:t>
            </a:r>
          </a:p>
        </xdr:txBody>
      </xdr:sp>
    </xdr:grpSp>
    <xdr:clientData/>
  </xdr:twoCellAnchor>
  <xdr:twoCellAnchor>
    <xdr:from>
      <xdr:col>0</xdr:col>
      <xdr:colOff>219075</xdr:colOff>
      <xdr:row>0</xdr:row>
      <xdr:rowOff>76200</xdr:rowOff>
    </xdr:from>
    <xdr:to>
      <xdr:col>9</xdr:col>
      <xdr:colOff>295275</xdr:colOff>
      <xdr:row>2</xdr:row>
      <xdr:rowOff>66675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671E4FD-7180-4234-9F6B-19B41458F687}"/>
            </a:ext>
          </a:extLst>
        </xdr:cNvPr>
        <xdr:cNvSpPr txBox="1"/>
      </xdr:nvSpPr>
      <xdr:spPr>
        <a:xfrm>
          <a:off x="219075" y="76200"/>
          <a:ext cx="5562600" cy="3714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0">
              <a:solidFill>
                <a:srgbClr val="00B0F0"/>
              </a:solidFill>
              <a:effectLst>
                <a:outerShdw dist="50800" dir="2700000" algn="tl" rotWithShape="0">
                  <a:schemeClr val="bg2">
                    <a:lumMod val="90000"/>
                  </a:schemeClr>
                </a:outerShdw>
              </a:effectLst>
              <a:latin typeface="Roboto Medium" panose="02000000000000000000" pitchFamily="2" charset="0"/>
              <a:ea typeface="Roboto Medium" panose="02000000000000000000" pitchFamily="2" charset="0"/>
            </a:rPr>
            <a:t>8 Types of Progress Charts</a:t>
          </a:r>
        </a:p>
      </xdr:txBody>
    </xdr:sp>
    <xdr:clientData/>
  </xdr:twoCellAnchor>
  <xdr:twoCellAnchor>
    <xdr:from>
      <xdr:col>5</xdr:col>
      <xdr:colOff>9525</xdr:colOff>
      <xdr:row>2</xdr:row>
      <xdr:rowOff>152399</xdr:rowOff>
    </xdr:from>
    <xdr:to>
      <xdr:col>9</xdr:col>
      <xdr:colOff>304800</xdr:colOff>
      <xdr:row>7</xdr:row>
      <xdr:rowOff>123824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6F317BDC-A654-74DE-DA0F-68897AA3692F}"/>
            </a:ext>
          </a:extLst>
        </xdr:cNvPr>
        <xdr:cNvGrpSpPr/>
      </xdr:nvGrpSpPr>
      <xdr:grpSpPr>
        <a:xfrm>
          <a:off x="3057525" y="533399"/>
          <a:ext cx="2733675" cy="923925"/>
          <a:chOff x="57150" y="2752724"/>
          <a:chExt cx="2733675" cy="923925"/>
        </a:xfrm>
      </xdr:grpSpPr>
      <xdr:sp macro="" textlink="">
        <xdr:nvSpPr>
          <xdr:cNvPr id="29" name="Rectangle: Rounded Corners 28">
            <a:extLst>
              <a:ext uri="{FF2B5EF4-FFF2-40B4-BE49-F238E27FC236}">
                <a16:creationId xmlns:a16="http://schemas.microsoft.com/office/drawing/2014/main" id="{C6FE68D5-7B4B-193C-94A0-0CE909D800D5}"/>
              </a:ext>
            </a:extLst>
          </xdr:cNvPr>
          <xdr:cNvSpPr/>
        </xdr:nvSpPr>
        <xdr:spPr>
          <a:xfrm>
            <a:off x="5715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6" name="Chart 5">
            <a:extLst>
              <a:ext uri="{FF2B5EF4-FFF2-40B4-BE49-F238E27FC236}">
                <a16:creationId xmlns:a16="http://schemas.microsoft.com/office/drawing/2014/main" id="{1974BB74-F261-4A5E-8B4B-4E38D721829C}"/>
              </a:ext>
            </a:extLst>
          </xdr:cNvPr>
          <xdr:cNvGraphicFramePr>
            <a:graphicFrameLocks/>
          </xdr:cNvGraphicFramePr>
        </xdr:nvGraphicFramePr>
        <xdr:xfrm>
          <a:off x="190500" y="3038477"/>
          <a:ext cx="2400300" cy="428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446D9831-4E70-4F6E-8876-2D286F6B004B}"/>
              </a:ext>
            </a:extLst>
          </xdr:cNvPr>
          <xdr:cNvSpPr txBox="1"/>
        </xdr:nvSpPr>
        <xdr:spPr>
          <a:xfrm>
            <a:off x="66676" y="2762250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Bar</a:t>
            </a:r>
          </a:p>
        </xdr:txBody>
      </xdr:sp>
    </xdr:grpSp>
    <xdr:clientData/>
  </xdr:twoCellAnchor>
  <xdr:twoCellAnchor>
    <xdr:from>
      <xdr:col>5</xdr:col>
      <xdr:colOff>28575</xdr:colOff>
      <xdr:row>8</xdr:row>
      <xdr:rowOff>85724</xdr:rowOff>
    </xdr:from>
    <xdr:to>
      <xdr:col>9</xdr:col>
      <xdr:colOff>323850</xdr:colOff>
      <xdr:row>13</xdr:row>
      <xdr:rowOff>57149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7E7545F7-2A5F-B2E6-52F9-487AF591D831}"/>
            </a:ext>
          </a:extLst>
        </xdr:cNvPr>
        <xdr:cNvGrpSpPr/>
      </xdr:nvGrpSpPr>
      <xdr:grpSpPr>
        <a:xfrm>
          <a:off x="3076575" y="1609724"/>
          <a:ext cx="2733675" cy="923925"/>
          <a:chOff x="3086100" y="2752724"/>
          <a:chExt cx="2733675" cy="923925"/>
        </a:xfrm>
      </xdr:grpSpPr>
      <xdr:sp macro="" textlink="">
        <xdr:nvSpPr>
          <xdr:cNvPr id="30" name="Rectangle: Rounded Corners 29">
            <a:extLst>
              <a:ext uri="{FF2B5EF4-FFF2-40B4-BE49-F238E27FC236}">
                <a16:creationId xmlns:a16="http://schemas.microsoft.com/office/drawing/2014/main" id="{78FE001E-7407-3CCE-5443-492E6FDE6D77}"/>
              </a:ext>
            </a:extLst>
          </xdr:cNvPr>
          <xdr:cNvSpPr/>
        </xdr:nvSpPr>
        <xdr:spPr>
          <a:xfrm>
            <a:off x="308610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9" name="Chart 8">
            <a:extLst>
              <a:ext uri="{FF2B5EF4-FFF2-40B4-BE49-F238E27FC236}">
                <a16:creationId xmlns:a16="http://schemas.microsoft.com/office/drawing/2014/main" id="{230D1F4E-F3F2-46E6-8F5D-EED2AF7F9B09}"/>
              </a:ext>
            </a:extLst>
          </xdr:cNvPr>
          <xdr:cNvGraphicFramePr>
            <a:graphicFrameLocks/>
          </xdr:cNvGraphicFramePr>
        </xdr:nvGraphicFramePr>
        <xdr:xfrm>
          <a:off x="3248026" y="2924175"/>
          <a:ext cx="2438399" cy="695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FDAF1132-9242-4438-B31E-EEA8C00685E3}"/>
              </a:ext>
            </a:extLst>
          </xdr:cNvPr>
          <xdr:cNvSpPr txBox="1"/>
        </xdr:nvSpPr>
        <xdr:spPr>
          <a:xfrm>
            <a:off x="3095626" y="2762249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Dot</a:t>
            </a:r>
          </a:p>
        </xdr:txBody>
      </xdr:sp>
    </xdr:grpSp>
    <xdr:clientData/>
  </xdr:twoCellAnchor>
  <xdr:twoCellAnchor>
    <xdr:from>
      <xdr:col>0</xdr:col>
      <xdr:colOff>200025</xdr:colOff>
      <xdr:row>20</xdr:row>
      <xdr:rowOff>133349</xdr:rowOff>
    </xdr:from>
    <xdr:to>
      <xdr:col>4</xdr:col>
      <xdr:colOff>495300</xdr:colOff>
      <xdr:row>25</xdr:row>
      <xdr:rowOff>104774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B70C9AA4-CA76-E48C-5667-047EFEB5AF28}"/>
            </a:ext>
          </a:extLst>
        </xdr:cNvPr>
        <xdr:cNvGrpSpPr/>
      </xdr:nvGrpSpPr>
      <xdr:grpSpPr>
        <a:xfrm>
          <a:off x="200025" y="3943349"/>
          <a:ext cx="2733675" cy="923925"/>
          <a:chOff x="66675" y="3800474"/>
          <a:chExt cx="2733675" cy="923925"/>
        </a:xfrm>
      </xdr:grpSpPr>
      <xdr:sp macro="" textlink="">
        <xdr:nvSpPr>
          <xdr:cNvPr id="31" name="Rectangle: Rounded Corners 30">
            <a:extLst>
              <a:ext uri="{FF2B5EF4-FFF2-40B4-BE49-F238E27FC236}">
                <a16:creationId xmlns:a16="http://schemas.microsoft.com/office/drawing/2014/main" id="{8D185926-5F74-7E27-7C8B-7DCC28594C20}"/>
              </a:ext>
            </a:extLst>
          </xdr:cNvPr>
          <xdr:cNvSpPr/>
        </xdr:nvSpPr>
        <xdr:spPr>
          <a:xfrm>
            <a:off x="66675" y="380047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2" name="Chart 21">
            <a:extLst>
              <a:ext uri="{FF2B5EF4-FFF2-40B4-BE49-F238E27FC236}">
                <a16:creationId xmlns:a16="http://schemas.microsoft.com/office/drawing/2014/main" id="{D877E352-336B-495D-8114-C57B0851E11E}"/>
              </a:ext>
            </a:extLst>
          </xdr:cNvPr>
          <xdr:cNvGraphicFramePr>
            <a:graphicFrameLocks/>
          </xdr:cNvGraphicFramePr>
        </xdr:nvGraphicFramePr>
        <xdr:xfrm>
          <a:off x="238125" y="4048124"/>
          <a:ext cx="2362200" cy="6286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BAED4814-5F59-43BE-B1A8-AE63A9C05B90}"/>
              </a:ext>
            </a:extLst>
          </xdr:cNvPr>
          <xdr:cNvSpPr txBox="1"/>
        </xdr:nvSpPr>
        <xdr:spPr>
          <a:xfrm>
            <a:off x="85726" y="3819525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Scorecard</a:t>
            </a:r>
          </a:p>
        </xdr:txBody>
      </xdr:sp>
    </xdr:grpSp>
    <xdr:clientData/>
  </xdr:twoCellAnchor>
  <xdr:twoCellAnchor>
    <xdr:from>
      <xdr:col>0</xdr:col>
      <xdr:colOff>200025</xdr:colOff>
      <xdr:row>14</xdr:row>
      <xdr:rowOff>142874</xdr:rowOff>
    </xdr:from>
    <xdr:to>
      <xdr:col>4</xdr:col>
      <xdr:colOff>495300</xdr:colOff>
      <xdr:row>19</xdr:row>
      <xdr:rowOff>114299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6BC6A648-CB7F-A536-0B96-74955935B0C9}"/>
            </a:ext>
          </a:extLst>
        </xdr:cNvPr>
        <xdr:cNvGrpSpPr/>
      </xdr:nvGrpSpPr>
      <xdr:grpSpPr>
        <a:xfrm>
          <a:off x="200025" y="2809874"/>
          <a:ext cx="2733675" cy="923925"/>
          <a:chOff x="3190875" y="3771899"/>
          <a:chExt cx="2733675" cy="923925"/>
        </a:xfrm>
      </xdr:grpSpPr>
      <xdr:sp macro="" textlink="">
        <xdr:nvSpPr>
          <xdr:cNvPr id="32" name="Rectangle: Rounded Corners 31">
            <a:extLst>
              <a:ext uri="{FF2B5EF4-FFF2-40B4-BE49-F238E27FC236}">
                <a16:creationId xmlns:a16="http://schemas.microsoft.com/office/drawing/2014/main" id="{B9D20285-B9D0-6C37-21D3-8767FC8EACFC}"/>
              </a:ext>
            </a:extLst>
          </xdr:cNvPr>
          <xdr:cNvSpPr/>
        </xdr:nvSpPr>
        <xdr:spPr>
          <a:xfrm>
            <a:off x="3190875" y="3771899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7" name="Chart 6">
            <a:extLst>
              <a:ext uri="{FF2B5EF4-FFF2-40B4-BE49-F238E27FC236}">
                <a16:creationId xmlns:a16="http://schemas.microsoft.com/office/drawing/2014/main" id="{F4D4D4FE-37A1-4F52-8815-D12A499A586E}"/>
              </a:ext>
            </a:extLst>
          </xdr:cNvPr>
          <xdr:cNvGraphicFramePr>
            <a:graphicFrameLocks/>
          </xdr:cNvGraphicFramePr>
        </xdr:nvGraphicFramePr>
        <xdr:xfrm>
          <a:off x="3267075" y="3914775"/>
          <a:ext cx="2543175" cy="7334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D75E73F7-FA94-4724-8605-08CF2DFA75CE}"/>
              </a:ext>
            </a:extLst>
          </xdr:cNvPr>
          <xdr:cNvSpPr txBox="1"/>
        </xdr:nvSpPr>
        <xdr:spPr>
          <a:xfrm>
            <a:off x="3200401" y="3781424"/>
            <a:ext cx="66675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Steps</a:t>
            </a:r>
          </a:p>
        </xdr:txBody>
      </xdr:sp>
    </xdr:grpSp>
    <xdr:clientData/>
  </xdr:twoCellAnchor>
  <xdr:twoCellAnchor>
    <xdr:from>
      <xdr:col>0</xdr:col>
      <xdr:colOff>200025</xdr:colOff>
      <xdr:row>26</xdr:row>
      <xdr:rowOff>104775</xdr:rowOff>
    </xdr:from>
    <xdr:to>
      <xdr:col>4</xdr:col>
      <xdr:colOff>495300</xdr:colOff>
      <xdr:row>38</xdr:row>
      <xdr:rowOff>161925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F3E76937-69AA-9FD8-572F-0A6F0D398A56}"/>
            </a:ext>
          </a:extLst>
        </xdr:cNvPr>
        <xdr:cNvGrpSpPr/>
      </xdr:nvGrpSpPr>
      <xdr:grpSpPr>
        <a:xfrm>
          <a:off x="200025" y="5057775"/>
          <a:ext cx="2733675" cy="2343150"/>
          <a:chOff x="66675" y="4857750"/>
          <a:chExt cx="2733675" cy="2343150"/>
        </a:xfrm>
      </xdr:grpSpPr>
      <xdr:sp macro="" textlink="">
        <xdr:nvSpPr>
          <xdr:cNvPr id="34" name="Rectangle: Rounded Corners 33">
            <a:extLst>
              <a:ext uri="{FF2B5EF4-FFF2-40B4-BE49-F238E27FC236}">
                <a16:creationId xmlns:a16="http://schemas.microsoft.com/office/drawing/2014/main" id="{E1436271-115F-40B2-1F72-EBD83DB43BEF}"/>
              </a:ext>
            </a:extLst>
          </xdr:cNvPr>
          <xdr:cNvSpPr/>
        </xdr:nvSpPr>
        <xdr:spPr>
          <a:xfrm>
            <a:off x="66675" y="4857750"/>
            <a:ext cx="2733675" cy="2343150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AB1E41E5-55F7-43D0-9110-44EE6E03468E}"/>
              </a:ext>
            </a:extLst>
          </xdr:cNvPr>
          <xdr:cNvGraphicFramePr>
            <a:graphicFrameLocks/>
          </xdr:cNvGraphicFramePr>
        </xdr:nvGraphicFramePr>
        <xdr:xfrm>
          <a:off x="228600" y="5172076"/>
          <a:ext cx="2341105" cy="1952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4145A6A7-3596-40CE-87DE-4CBA6FE2646A}"/>
              </a:ext>
            </a:extLst>
          </xdr:cNvPr>
          <xdr:cNvSpPr txBox="1"/>
        </xdr:nvSpPr>
        <xdr:spPr>
          <a:xfrm>
            <a:off x="85726" y="4876800"/>
            <a:ext cx="64008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Waffle</a:t>
            </a:r>
          </a:p>
        </xdr:txBody>
      </xdr:sp>
    </xdr:grpSp>
    <xdr:clientData/>
  </xdr:twoCellAnchor>
  <xdr:twoCellAnchor>
    <xdr:from>
      <xdr:col>5</xdr:col>
      <xdr:colOff>28575</xdr:colOff>
      <xdr:row>14</xdr:row>
      <xdr:rowOff>28575</xdr:rowOff>
    </xdr:from>
    <xdr:to>
      <xdr:col>9</xdr:col>
      <xdr:colOff>323850</xdr:colOff>
      <xdr:row>27</xdr:row>
      <xdr:rowOff>9525</xdr:rowOff>
    </xdr:to>
    <xdr:grpSp>
      <xdr:nvGrpSpPr>
        <xdr:cNvPr id="43" name="Group 42">
          <a:extLst>
            <a:ext uri="{FF2B5EF4-FFF2-40B4-BE49-F238E27FC236}">
              <a16:creationId xmlns:a16="http://schemas.microsoft.com/office/drawing/2014/main" id="{3EC166CD-6E18-3C0F-050E-8F27E3DB9191}"/>
            </a:ext>
          </a:extLst>
        </xdr:cNvPr>
        <xdr:cNvGrpSpPr/>
      </xdr:nvGrpSpPr>
      <xdr:grpSpPr>
        <a:xfrm>
          <a:off x="3076575" y="2695575"/>
          <a:ext cx="2733675" cy="2457450"/>
          <a:chOff x="3219450" y="4857750"/>
          <a:chExt cx="2733675" cy="2457450"/>
        </a:xfrm>
      </xdr:grpSpPr>
      <xdr:sp macro="" textlink="">
        <xdr:nvSpPr>
          <xdr:cNvPr id="35" name="Rectangle: Rounded Corners 34">
            <a:extLst>
              <a:ext uri="{FF2B5EF4-FFF2-40B4-BE49-F238E27FC236}">
                <a16:creationId xmlns:a16="http://schemas.microsoft.com/office/drawing/2014/main" id="{98AA9F13-6645-EC63-63FB-4C913859A8E8}"/>
              </a:ext>
            </a:extLst>
          </xdr:cNvPr>
          <xdr:cNvSpPr/>
        </xdr:nvSpPr>
        <xdr:spPr>
          <a:xfrm>
            <a:off x="3219450" y="4857750"/>
            <a:ext cx="2733675" cy="2457450"/>
          </a:xfrm>
          <a:prstGeom prst="roundRect">
            <a:avLst>
              <a:gd name="adj" fmla="val 2728"/>
            </a:avLst>
          </a:prstGeom>
          <a:solidFill>
            <a:schemeClr val="bg1"/>
          </a:solidFill>
          <a:ln>
            <a:solidFill>
              <a:schemeClr val="bg1">
                <a:lumMod val="85000"/>
              </a:schemeClr>
            </a:solidFill>
          </a:ln>
          <a:effectLst>
            <a:outerShdw blurRad="254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10" name="Chart 9">
            <a:extLst>
              <a:ext uri="{FF2B5EF4-FFF2-40B4-BE49-F238E27FC236}">
                <a16:creationId xmlns:a16="http://schemas.microsoft.com/office/drawing/2014/main" id="{4B5F0DB9-1B08-4FA4-A6D4-007036E9F013}"/>
              </a:ext>
            </a:extLst>
          </xdr:cNvPr>
          <xdr:cNvGraphicFramePr>
            <a:graphicFrameLocks/>
          </xdr:cNvGraphicFramePr>
        </xdr:nvGraphicFramePr>
        <xdr:xfrm>
          <a:off x="3333750" y="5057775"/>
          <a:ext cx="2476498" cy="22098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80F8B99-66AD-48A7-9E77-39CE6633BA51}"/>
              </a:ext>
            </a:extLst>
          </xdr:cNvPr>
          <xdr:cNvSpPr txBox="1"/>
        </xdr:nvSpPr>
        <xdr:spPr>
          <a:xfrm>
            <a:off x="3238501" y="4876799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Calendar</a:t>
            </a:r>
          </a:p>
        </xdr:txBody>
      </xdr:sp>
    </xdr:grpSp>
    <xdr:clientData/>
  </xdr:twoCellAnchor>
  <xdr:twoCellAnchor editAs="oneCell">
    <xdr:from>
      <xdr:col>7</xdr:col>
      <xdr:colOff>133349</xdr:colOff>
      <xdr:row>39</xdr:row>
      <xdr:rowOff>19051</xdr:rowOff>
    </xdr:from>
    <xdr:to>
      <xdr:col>9</xdr:col>
      <xdr:colOff>323610</xdr:colOff>
      <xdr:row>40</xdr:row>
      <xdr:rowOff>165139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2CE8A8C6-9B32-0F4F-A9C2-5780854B2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49" y="7448551"/>
          <a:ext cx="1409461" cy="336588"/>
        </a:xfrm>
        <a:prstGeom prst="rect">
          <a:avLst/>
        </a:prstGeom>
      </xdr:spPr>
    </xdr:pic>
    <xdr:clientData/>
  </xdr:twoCell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0.33078</cdr:x>
      <cdr:y>0.36979</cdr:y>
    </cdr:from>
    <cdr:to>
      <cdr:x>0.66567</cdr:x>
      <cdr:y>0.60243</cdr:y>
    </cdr:to>
    <cdr:sp macro="" textlink="Donut!$L$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DC4D8F2-7923-5C50-93DE-684D58B2A24B}"/>
            </a:ext>
          </a:extLst>
        </cdr:cNvPr>
        <cdr:cNvSpPr txBox="1"/>
      </cdr:nvSpPr>
      <cdr:spPr>
        <a:xfrm xmlns:a="http://schemas.openxmlformats.org/drawingml/2006/main">
          <a:off x="1055488" y="1014402"/>
          <a:ext cx="1068587" cy="638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176E361E-A7F7-41FC-87A5-05C1680CEE71}" type="TxLink">
            <a:rPr lang="en-US" sz="2000" b="0" i="0" u="none" strike="noStrike">
              <a:solidFill>
                <a:srgbClr val="00B0F0"/>
              </a:solidFill>
              <a:latin typeface="Roboto Medium" panose="02000000000000000000" pitchFamily="2" charset="0"/>
              <a:ea typeface="Roboto Medium" panose="02000000000000000000" pitchFamily="2" charset="0"/>
              <a:cs typeface="Calibri"/>
            </a:rPr>
            <a:pPr algn="ctr"/>
            <a:t>85%</a:t>
          </a:fld>
          <a:endParaRPr lang="en-US" sz="2000" b="1">
            <a:solidFill>
              <a:srgbClr val="00B0F0"/>
            </a:solidFill>
            <a:latin typeface="Roboto Medium" panose="02000000000000000000" pitchFamily="2" charset="0"/>
            <a:ea typeface="Roboto Medium" panose="02000000000000000000" pitchFamily="2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276180</xdr:colOff>
      <xdr:row>27</xdr:row>
      <xdr:rowOff>149225</xdr:rowOff>
    </xdr:from>
    <xdr:to>
      <xdr:col>10</xdr:col>
      <xdr:colOff>126890</xdr:colOff>
      <xdr:row>44</xdr:row>
      <xdr:rowOff>44450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5170AB66-F311-4AC2-90EA-6D4E782D4266}"/>
            </a:ext>
          </a:extLst>
        </xdr:cNvPr>
        <xdr:cNvGrpSpPr/>
      </xdr:nvGrpSpPr>
      <xdr:grpSpPr>
        <a:xfrm>
          <a:off x="2714580" y="5292725"/>
          <a:ext cx="3508310" cy="3133725"/>
          <a:chOff x="2714580" y="539750"/>
          <a:chExt cx="3508310" cy="3133725"/>
        </a:xfrm>
      </xdr:grpSpPr>
      <xdr:sp macro="" textlink="">
        <xdr:nvSpPr>
          <xdr:cNvPr id="3" name="Rectangle: Rounded Corners 2">
            <a:extLst>
              <a:ext uri="{FF2B5EF4-FFF2-40B4-BE49-F238E27FC236}">
                <a16:creationId xmlns:a16="http://schemas.microsoft.com/office/drawing/2014/main" id="{F733ADE0-C769-B10E-A4F7-B27458C8158A}"/>
              </a:ext>
            </a:extLst>
          </xdr:cNvPr>
          <xdr:cNvSpPr/>
        </xdr:nvSpPr>
        <xdr:spPr>
          <a:xfrm>
            <a:off x="3095625" y="539750"/>
            <a:ext cx="2733675" cy="2095500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marL="0" indent="0" algn="l"/>
            <a:endParaRPr lang="en-US" sz="1100">
              <a:solidFill>
                <a:schemeClr val="lt1"/>
              </a:solidFill>
              <a:latin typeface="+mn-lt"/>
              <a:ea typeface="+mn-ea"/>
              <a:cs typeface="+mn-cs"/>
            </a:endParaRPr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C6244D76-3BF0-5611-F84A-71D2CD75F4AB}"/>
              </a:ext>
            </a:extLst>
          </xdr:cNvPr>
          <xdr:cNvGrpSpPr/>
        </xdr:nvGrpSpPr>
        <xdr:grpSpPr>
          <a:xfrm>
            <a:off x="2714580" y="901700"/>
            <a:ext cx="3508310" cy="2771775"/>
            <a:chOff x="2209800" y="3400425"/>
            <a:chExt cx="3600450" cy="2844571"/>
          </a:xfrm>
          <a:noFill/>
        </xdr:grpSpPr>
        <xdr:graphicFrame macro="">
          <xdr:nvGraphicFramePr>
            <xdr:cNvPr id="6" name="Chart 5">
              <a:extLst>
                <a:ext uri="{FF2B5EF4-FFF2-40B4-BE49-F238E27FC236}">
                  <a16:creationId xmlns:a16="http://schemas.microsoft.com/office/drawing/2014/main" id="{F6280C6F-4562-CF51-E5A5-3102C4EBADD8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1"/>
            </a:graphicData>
          </a:graphic>
        </xdr:graphicFrame>
        <xdr:graphicFrame macro="">
          <xdr:nvGraphicFramePr>
            <xdr:cNvPr id="7" name="Chart 6">
              <a:extLst>
                <a:ext uri="{FF2B5EF4-FFF2-40B4-BE49-F238E27FC236}">
                  <a16:creationId xmlns:a16="http://schemas.microsoft.com/office/drawing/2014/main" id="{74DF74C9-BDE2-606B-1876-D270FFBCA515}"/>
                </a:ext>
              </a:extLst>
            </xdr:cNvPr>
            <xdr:cNvGraphicFramePr/>
          </xdr:nvGraphicFramePr>
          <xdr:xfrm>
            <a:off x="2209800" y="3400425"/>
            <a:ext cx="3600450" cy="2844571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2"/>
            </a:graphicData>
          </a:graphic>
        </xdr:graphicFrame>
        <xdr:sp macro="" textlink="Gauge!$R$1">
          <xdr:nvSpPr>
            <xdr:cNvPr id="8" name="TextBox 7">
              <a:extLst>
                <a:ext uri="{FF2B5EF4-FFF2-40B4-BE49-F238E27FC236}">
                  <a16:creationId xmlns:a16="http://schemas.microsoft.com/office/drawing/2014/main" id="{2E0A1187-D470-8AC5-B082-332798EC56B3}"/>
                </a:ext>
              </a:extLst>
            </xdr:cNvPr>
            <xdr:cNvSpPr txBox="1"/>
          </xdr:nvSpPr>
          <xdr:spPr>
            <a:xfrm>
              <a:off x="3419975" y="4300028"/>
              <a:ext cx="1295400" cy="742950"/>
            </a:xfrm>
            <a:prstGeom prst="rect">
              <a:avLst/>
            </a:prstGeom>
            <a:grp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fld id="{02F506B2-8E92-4002-88C4-3E11F042AC90}" type="TxLink">
                <a:rPr lang="en-US" sz="2400" b="1" i="0" u="none" strike="noStrike">
                  <a:solidFill>
                    <a:srgbClr val="4DBF35"/>
                  </a:solidFill>
                  <a:latin typeface="Calibri"/>
                  <a:ea typeface="Calibri"/>
                  <a:cs typeface="Calibri"/>
                </a:rPr>
                <a:pPr algn="ctr"/>
                <a:t>47%</a:t>
              </a:fld>
              <a:endParaRPr lang="en-US" sz="123400" b="1">
                <a:solidFill>
                  <a:srgbClr val="4DBF35"/>
                </a:solidFill>
                <a:latin typeface="Roboto Medium" panose="02000000000000000000" pitchFamily="2" charset="0"/>
                <a:ea typeface="Roboto Medium" panose="02000000000000000000" pitchFamily="2" charset="0"/>
              </a:endParaRPr>
            </a:p>
          </xdr:txBody>
        </xdr:sp>
      </xdr:grp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id="{CA4FC302-2202-B4CD-7AB0-EAA15B6FF340}"/>
              </a:ext>
            </a:extLst>
          </xdr:cNvPr>
          <xdr:cNvSpPr txBox="1"/>
        </xdr:nvSpPr>
        <xdr:spPr>
          <a:xfrm>
            <a:off x="3101976" y="542924"/>
            <a:ext cx="640080" cy="228600"/>
          </a:xfrm>
          <a:prstGeom prst="roundRect">
            <a:avLst>
              <a:gd name="adj" fmla="val 27778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Gauge</a:t>
            </a:r>
          </a:p>
        </xdr:txBody>
      </xdr:sp>
    </xdr:grpSp>
    <xdr:clientData/>
  </xdr:twoCellAnchor>
  <xdr:twoCellAnchor>
    <xdr:from>
      <xdr:col>0</xdr:col>
      <xdr:colOff>200025</xdr:colOff>
      <xdr:row>2</xdr:row>
      <xdr:rowOff>152400</xdr:rowOff>
    </xdr:from>
    <xdr:to>
      <xdr:col>4</xdr:col>
      <xdr:colOff>495300</xdr:colOff>
      <xdr:row>13</xdr:row>
      <xdr:rowOff>152400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6BAD258D-2411-44AC-8091-457F298DC354}"/>
            </a:ext>
          </a:extLst>
        </xdr:cNvPr>
        <xdr:cNvGrpSpPr/>
      </xdr:nvGrpSpPr>
      <xdr:grpSpPr>
        <a:xfrm>
          <a:off x="200025" y="533400"/>
          <a:ext cx="2733675" cy="2095500"/>
          <a:chOff x="57150" y="533400"/>
          <a:chExt cx="2733675" cy="2095500"/>
        </a:xfrm>
      </xdr:grpSpPr>
      <xdr:sp macro="" textlink="">
        <xdr:nvSpPr>
          <xdr:cNvPr id="10" name="Rectangle: Rounded Corners 9">
            <a:extLst>
              <a:ext uri="{FF2B5EF4-FFF2-40B4-BE49-F238E27FC236}">
                <a16:creationId xmlns:a16="http://schemas.microsoft.com/office/drawing/2014/main" id="{9CBC61BD-3172-7E1E-2495-3BAF3C394229}"/>
              </a:ext>
            </a:extLst>
          </xdr:cNvPr>
          <xdr:cNvSpPr/>
        </xdr:nvSpPr>
        <xdr:spPr>
          <a:xfrm>
            <a:off x="57150" y="533400"/>
            <a:ext cx="2733675" cy="2095500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>
                  <a:lumMod val="65000"/>
                  <a:lumOff val="35000"/>
                </a:schemeClr>
              </a:solidFill>
            </a:endParaRPr>
          </a:p>
        </xdr:txBody>
      </xdr:sp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EC0DCE0C-60D5-1192-43E7-EC246939E50F}"/>
              </a:ext>
            </a:extLst>
          </xdr:cNvPr>
          <xdr:cNvGraphicFramePr>
            <a:graphicFrameLocks/>
          </xdr:cNvGraphicFramePr>
        </xdr:nvGraphicFramePr>
        <xdr:xfrm>
          <a:off x="320675" y="650875"/>
          <a:ext cx="2232025" cy="191887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2930754A-3DDE-2D71-B462-392FC87E3EFF}"/>
              </a:ext>
            </a:extLst>
          </xdr:cNvPr>
          <xdr:cNvSpPr txBox="1"/>
        </xdr:nvSpPr>
        <xdr:spPr>
          <a:xfrm>
            <a:off x="63501" y="546100"/>
            <a:ext cx="640080" cy="228600"/>
          </a:xfrm>
          <a:prstGeom prst="roundRect">
            <a:avLst>
              <a:gd name="adj" fmla="val 22223"/>
            </a:avLst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bg1">
                    <a:lumMod val="65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Donut</a:t>
            </a:r>
          </a:p>
        </xdr:txBody>
      </xdr:sp>
    </xdr:grpSp>
    <xdr:clientData/>
  </xdr:twoCellAnchor>
  <xdr:twoCellAnchor>
    <xdr:from>
      <xdr:col>0</xdr:col>
      <xdr:colOff>219075</xdr:colOff>
      <xdr:row>0</xdr:row>
      <xdr:rowOff>76200</xdr:rowOff>
    </xdr:from>
    <xdr:to>
      <xdr:col>9</xdr:col>
      <xdr:colOff>295275</xdr:colOff>
      <xdr:row>2</xdr:row>
      <xdr:rowOff>66675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D3DE78F-4A6A-45A9-BC89-2A07143DD76E}"/>
            </a:ext>
          </a:extLst>
        </xdr:cNvPr>
        <xdr:cNvSpPr txBox="1"/>
      </xdr:nvSpPr>
      <xdr:spPr>
        <a:xfrm>
          <a:off x="219075" y="76200"/>
          <a:ext cx="5562600" cy="371475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2000" b="0">
              <a:solidFill>
                <a:srgbClr val="00B0F0"/>
              </a:solidFill>
              <a:effectLst>
                <a:outerShdw blurRad="12700" dist="3810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  <a:latin typeface="Roboto Medium" panose="02000000000000000000" pitchFamily="2" charset="0"/>
              <a:ea typeface="Roboto Medium" panose="02000000000000000000" pitchFamily="2" charset="0"/>
            </a:rPr>
            <a:t>8 Types of Progress Charts</a:t>
          </a:r>
        </a:p>
      </xdr:txBody>
    </xdr:sp>
    <xdr:clientData/>
  </xdr:twoCellAnchor>
  <xdr:twoCellAnchor>
    <xdr:from>
      <xdr:col>5</xdr:col>
      <xdr:colOff>9525</xdr:colOff>
      <xdr:row>2</xdr:row>
      <xdr:rowOff>152399</xdr:rowOff>
    </xdr:from>
    <xdr:to>
      <xdr:col>9</xdr:col>
      <xdr:colOff>304800</xdr:colOff>
      <xdr:row>7</xdr:row>
      <xdr:rowOff>123824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86BA185-9AA4-4BE9-9863-3D09BB7E2FF9}"/>
            </a:ext>
          </a:extLst>
        </xdr:cNvPr>
        <xdr:cNvGrpSpPr/>
      </xdr:nvGrpSpPr>
      <xdr:grpSpPr>
        <a:xfrm>
          <a:off x="3057525" y="533399"/>
          <a:ext cx="2733675" cy="923925"/>
          <a:chOff x="57150" y="2752724"/>
          <a:chExt cx="2733675" cy="923925"/>
        </a:xfrm>
      </xdr:grpSpPr>
      <xdr:sp macro="" textlink="">
        <xdr:nvSpPr>
          <xdr:cNvPr id="15" name="Rectangle: Rounded Corners 14">
            <a:extLst>
              <a:ext uri="{FF2B5EF4-FFF2-40B4-BE49-F238E27FC236}">
                <a16:creationId xmlns:a16="http://schemas.microsoft.com/office/drawing/2014/main" id="{C066F3A8-EE68-9793-FB71-B8D246B7CB16}"/>
              </a:ext>
            </a:extLst>
          </xdr:cNvPr>
          <xdr:cNvSpPr/>
        </xdr:nvSpPr>
        <xdr:spPr>
          <a:xfrm>
            <a:off x="5715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16" name="Chart 15">
            <a:extLst>
              <a:ext uri="{FF2B5EF4-FFF2-40B4-BE49-F238E27FC236}">
                <a16:creationId xmlns:a16="http://schemas.microsoft.com/office/drawing/2014/main" id="{F817AD27-2FC9-EC55-2B5A-29BF5BEBB1B6}"/>
              </a:ext>
            </a:extLst>
          </xdr:cNvPr>
          <xdr:cNvGraphicFramePr>
            <a:graphicFrameLocks/>
          </xdr:cNvGraphicFramePr>
        </xdr:nvGraphicFramePr>
        <xdr:xfrm>
          <a:off x="190500" y="3038477"/>
          <a:ext cx="2400300" cy="428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7EBFBFB6-A1E5-6396-6C67-D1CF1BEEDF3C}"/>
              </a:ext>
            </a:extLst>
          </xdr:cNvPr>
          <xdr:cNvSpPr txBox="1"/>
        </xdr:nvSpPr>
        <xdr:spPr>
          <a:xfrm>
            <a:off x="66676" y="2762250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Bar</a:t>
            </a:r>
          </a:p>
        </xdr:txBody>
      </xdr:sp>
    </xdr:grpSp>
    <xdr:clientData/>
  </xdr:twoCellAnchor>
  <xdr:twoCellAnchor>
    <xdr:from>
      <xdr:col>5</xdr:col>
      <xdr:colOff>28575</xdr:colOff>
      <xdr:row>8</xdr:row>
      <xdr:rowOff>85724</xdr:rowOff>
    </xdr:from>
    <xdr:to>
      <xdr:col>9</xdr:col>
      <xdr:colOff>323850</xdr:colOff>
      <xdr:row>13</xdr:row>
      <xdr:rowOff>57149</xdr:rowOff>
    </xdr:to>
    <xdr:grpSp>
      <xdr:nvGrpSpPr>
        <xdr:cNvPr id="18" name="Group 17">
          <a:extLst>
            <a:ext uri="{FF2B5EF4-FFF2-40B4-BE49-F238E27FC236}">
              <a16:creationId xmlns:a16="http://schemas.microsoft.com/office/drawing/2014/main" id="{B97DDA78-49E5-4780-87D5-3DA34A8A0D7D}"/>
            </a:ext>
          </a:extLst>
        </xdr:cNvPr>
        <xdr:cNvGrpSpPr/>
      </xdr:nvGrpSpPr>
      <xdr:grpSpPr>
        <a:xfrm>
          <a:off x="3076575" y="1609724"/>
          <a:ext cx="2733675" cy="923925"/>
          <a:chOff x="3086100" y="2752724"/>
          <a:chExt cx="2733675" cy="923925"/>
        </a:xfrm>
      </xdr:grpSpPr>
      <xdr:sp macro="" textlink="">
        <xdr:nvSpPr>
          <xdr:cNvPr id="19" name="Rectangle: Rounded Corners 18">
            <a:extLst>
              <a:ext uri="{FF2B5EF4-FFF2-40B4-BE49-F238E27FC236}">
                <a16:creationId xmlns:a16="http://schemas.microsoft.com/office/drawing/2014/main" id="{9E291E44-F5F3-710B-0B10-0D75A0CEA572}"/>
              </a:ext>
            </a:extLst>
          </xdr:cNvPr>
          <xdr:cNvSpPr/>
        </xdr:nvSpPr>
        <xdr:spPr>
          <a:xfrm>
            <a:off x="3086100" y="275272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0" name="Chart 19">
            <a:extLst>
              <a:ext uri="{FF2B5EF4-FFF2-40B4-BE49-F238E27FC236}">
                <a16:creationId xmlns:a16="http://schemas.microsoft.com/office/drawing/2014/main" id="{63602561-9406-17CE-584E-0E400CF005D7}"/>
              </a:ext>
            </a:extLst>
          </xdr:cNvPr>
          <xdr:cNvGraphicFramePr>
            <a:graphicFrameLocks/>
          </xdr:cNvGraphicFramePr>
        </xdr:nvGraphicFramePr>
        <xdr:xfrm>
          <a:off x="3248026" y="2924175"/>
          <a:ext cx="2438399" cy="6953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2350FB12-DD02-7344-F25C-A7C96BC8ED29}"/>
              </a:ext>
            </a:extLst>
          </xdr:cNvPr>
          <xdr:cNvSpPr txBox="1"/>
        </xdr:nvSpPr>
        <xdr:spPr>
          <a:xfrm>
            <a:off x="3095626" y="2762249"/>
            <a:ext cx="4572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Dot</a:t>
            </a:r>
          </a:p>
        </xdr:txBody>
      </xdr:sp>
    </xdr:grpSp>
    <xdr:clientData/>
  </xdr:twoCellAnchor>
  <xdr:twoCellAnchor>
    <xdr:from>
      <xdr:col>0</xdr:col>
      <xdr:colOff>200025</xdr:colOff>
      <xdr:row>20</xdr:row>
      <xdr:rowOff>133349</xdr:rowOff>
    </xdr:from>
    <xdr:to>
      <xdr:col>4</xdr:col>
      <xdr:colOff>495300</xdr:colOff>
      <xdr:row>25</xdr:row>
      <xdr:rowOff>104774</xdr:rowOff>
    </xdr:to>
    <xdr:grpSp>
      <xdr:nvGrpSpPr>
        <xdr:cNvPr id="22" name="Group 21">
          <a:extLst>
            <a:ext uri="{FF2B5EF4-FFF2-40B4-BE49-F238E27FC236}">
              <a16:creationId xmlns:a16="http://schemas.microsoft.com/office/drawing/2014/main" id="{A18FD7EE-154A-439B-9FDA-B1ECF6B4DE00}"/>
            </a:ext>
          </a:extLst>
        </xdr:cNvPr>
        <xdr:cNvGrpSpPr/>
      </xdr:nvGrpSpPr>
      <xdr:grpSpPr>
        <a:xfrm>
          <a:off x="200025" y="3943349"/>
          <a:ext cx="2733675" cy="923925"/>
          <a:chOff x="66675" y="3800474"/>
          <a:chExt cx="2733675" cy="923925"/>
        </a:xfrm>
      </xdr:grpSpPr>
      <xdr:sp macro="" textlink="">
        <xdr:nvSpPr>
          <xdr:cNvPr id="23" name="Rectangle: Rounded Corners 22">
            <a:extLst>
              <a:ext uri="{FF2B5EF4-FFF2-40B4-BE49-F238E27FC236}">
                <a16:creationId xmlns:a16="http://schemas.microsoft.com/office/drawing/2014/main" id="{1B03A8B1-B0E6-5023-CB14-446C0E909E38}"/>
              </a:ext>
            </a:extLst>
          </xdr:cNvPr>
          <xdr:cNvSpPr/>
        </xdr:nvSpPr>
        <xdr:spPr>
          <a:xfrm>
            <a:off x="66675" y="3800474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4" name="Chart 23">
            <a:extLst>
              <a:ext uri="{FF2B5EF4-FFF2-40B4-BE49-F238E27FC236}">
                <a16:creationId xmlns:a16="http://schemas.microsoft.com/office/drawing/2014/main" id="{F2F4A9FB-BFE7-69AA-9C14-A8FEB458259D}"/>
              </a:ext>
            </a:extLst>
          </xdr:cNvPr>
          <xdr:cNvGraphicFramePr>
            <a:graphicFrameLocks/>
          </xdr:cNvGraphicFramePr>
        </xdr:nvGraphicFramePr>
        <xdr:xfrm>
          <a:off x="238125" y="4048124"/>
          <a:ext cx="2362200" cy="628651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98202118-C94D-1D55-2BB1-E2B7BCBA4817}"/>
              </a:ext>
            </a:extLst>
          </xdr:cNvPr>
          <xdr:cNvSpPr txBox="1"/>
        </xdr:nvSpPr>
        <xdr:spPr>
          <a:xfrm>
            <a:off x="85726" y="3819525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Scorecard</a:t>
            </a:r>
          </a:p>
        </xdr:txBody>
      </xdr:sp>
    </xdr:grpSp>
    <xdr:clientData/>
  </xdr:twoCellAnchor>
  <xdr:twoCellAnchor>
    <xdr:from>
      <xdr:col>0</xdr:col>
      <xdr:colOff>200025</xdr:colOff>
      <xdr:row>14</xdr:row>
      <xdr:rowOff>142874</xdr:rowOff>
    </xdr:from>
    <xdr:to>
      <xdr:col>4</xdr:col>
      <xdr:colOff>495300</xdr:colOff>
      <xdr:row>19</xdr:row>
      <xdr:rowOff>114299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81430B8E-247C-488B-A4DF-9333AED2B5C5}"/>
            </a:ext>
          </a:extLst>
        </xdr:cNvPr>
        <xdr:cNvGrpSpPr/>
      </xdr:nvGrpSpPr>
      <xdr:grpSpPr>
        <a:xfrm>
          <a:off x="200025" y="2809874"/>
          <a:ext cx="2733675" cy="923925"/>
          <a:chOff x="3190875" y="3771899"/>
          <a:chExt cx="2733675" cy="923925"/>
        </a:xfrm>
      </xdr:grpSpPr>
      <xdr:sp macro="" textlink="">
        <xdr:nvSpPr>
          <xdr:cNvPr id="27" name="Rectangle: Rounded Corners 26">
            <a:extLst>
              <a:ext uri="{FF2B5EF4-FFF2-40B4-BE49-F238E27FC236}">
                <a16:creationId xmlns:a16="http://schemas.microsoft.com/office/drawing/2014/main" id="{BDF49EBA-AD22-8B4B-29E9-78D4E435DAC7}"/>
              </a:ext>
            </a:extLst>
          </xdr:cNvPr>
          <xdr:cNvSpPr/>
        </xdr:nvSpPr>
        <xdr:spPr>
          <a:xfrm>
            <a:off x="3190875" y="3771899"/>
            <a:ext cx="2733675" cy="923925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28" name="Chart 27">
            <a:extLst>
              <a:ext uri="{FF2B5EF4-FFF2-40B4-BE49-F238E27FC236}">
                <a16:creationId xmlns:a16="http://schemas.microsoft.com/office/drawing/2014/main" id="{6E89DD43-5A02-DF4C-31EB-017940BAF3EF}"/>
              </a:ext>
            </a:extLst>
          </xdr:cNvPr>
          <xdr:cNvGraphicFramePr>
            <a:graphicFrameLocks/>
          </xdr:cNvGraphicFramePr>
        </xdr:nvGraphicFramePr>
        <xdr:xfrm>
          <a:off x="3267075" y="3914775"/>
          <a:ext cx="2543175" cy="73342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1788162E-D3FF-207E-3357-8AF45EC41528}"/>
              </a:ext>
            </a:extLst>
          </xdr:cNvPr>
          <xdr:cNvSpPr txBox="1"/>
        </xdr:nvSpPr>
        <xdr:spPr>
          <a:xfrm>
            <a:off x="3200401" y="3781424"/>
            <a:ext cx="66675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Steps</a:t>
            </a:r>
          </a:p>
        </xdr:txBody>
      </xdr:sp>
    </xdr:grpSp>
    <xdr:clientData/>
  </xdr:twoCellAnchor>
  <xdr:twoCellAnchor>
    <xdr:from>
      <xdr:col>0</xdr:col>
      <xdr:colOff>200025</xdr:colOff>
      <xdr:row>26</xdr:row>
      <xdr:rowOff>104775</xdr:rowOff>
    </xdr:from>
    <xdr:to>
      <xdr:col>4</xdr:col>
      <xdr:colOff>495300</xdr:colOff>
      <xdr:row>38</xdr:row>
      <xdr:rowOff>161925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5B249F79-13E6-4743-8183-8EA5D403F224}"/>
            </a:ext>
          </a:extLst>
        </xdr:cNvPr>
        <xdr:cNvGrpSpPr/>
      </xdr:nvGrpSpPr>
      <xdr:grpSpPr>
        <a:xfrm>
          <a:off x="200025" y="5057775"/>
          <a:ext cx="2733675" cy="2343150"/>
          <a:chOff x="66675" y="4857750"/>
          <a:chExt cx="2733675" cy="2343150"/>
        </a:xfrm>
      </xdr:grpSpPr>
      <xdr:sp macro="" textlink="">
        <xdr:nvSpPr>
          <xdr:cNvPr id="31" name="Rectangle: Rounded Corners 30">
            <a:extLst>
              <a:ext uri="{FF2B5EF4-FFF2-40B4-BE49-F238E27FC236}">
                <a16:creationId xmlns:a16="http://schemas.microsoft.com/office/drawing/2014/main" id="{EA96E837-ADB1-88FC-BD1B-3A96534421AA}"/>
              </a:ext>
            </a:extLst>
          </xdr:cNvPr>
          <xdr:cNvSpPr/>
        </xdr:nvSpPr>
        <xdr:spPr>
          <a:xfrm>
            <a:off x="66675" y="4857750"/>
            <a:ext cx="2733675" cy="2343150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32" name="Chart 31">
            <a:extLst>
              <a:ext uri="{FF2B5EF4-FFF2-40B4-BE49-F238E27FC236}">
                <a16:creationId xmlns:a16="http://schemas.microsoft.com/office/drawing/2014/main" id="{4062C72C-7966-D75B-4679-7E25DFF3BDD1}"/>
              </a:ext>
            </a:extLst>
          </xdr:cNvPr>
          <xdr:cNvGraphicFramePr>
            <a:graphicFrameLocks/>
          </xdr:cNvGraphicFramePr>
        </xdr:nvGraphicFramePr>
        <xdr:xfrm>
          <a:off x="228600" y="5172076"/>
          <a:ext cx="2341105" cy="195262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238837DF-3971-E2D8-A87A-E0EBB37E62C9}"/>
              </a:ext>
            </a:extLst>
          </xdr:cNvPr>
          <xdr:cNvSpPr txBox="1"/>
        </xdr:nvSpPr>
        <xdr:spPr>
          <a:xfrm>
            <a:off x="85726" y="4876800"/>
            <a:ext cx="64008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</a:rPr>
              <a:t>Waffle</a:t>
            </a:r>
          </a:p>
        </xdr:txBody>
      </xdr:sp>
    </xdr:grpSp>
    <xdr:clientData/>
  </xdr:twoCellAnchor>
  <xdr:twoCellAnchor>
    <xdr:from>
      <xdr:col>5</xdr:col>
      <xdr:colOff>28575</xdr:colOff>
      <xdr:row>14</xdr:row>
      <xdr:rowOff>28575</xdr:rowOff>
    </xdr:from>
    <xdr:to>
      <xdr:col>9</xdr:col>
      <xdr:colOff>323850</xdr:colOff>
      <xdr:row>27</xdr:row>
      <xdr:rowOff>9525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71888C4-86AF-4BDE-B8A8-7CD3A794D6CB}"/>
            </a:ext>
          </a:extLst>
        </xdr:cNvPr>
        <xdr:cNvGrpSpPr/>
      </xdr:nvGrpSpPr>
      <xdr:grpSpPr>
        <a:xfrm>
          <a:off x="3076575" y="2695575"/>
          <a:ext cx="2733675" cy="2457450"/>
          <a:chOff x="3219450" y="4857750"/>
          <a:chExt cx="2733675" cy="2457450"/>
        </a:xfrm>
      </xdr:grpSpPr>
      <xdr:sp macro="" textlink="">
        <xdr:nvSpPr>
          <xdr:cNvPr id="35" name="Rectangle: Rounded Corners 34">
            <a:extLst>
              <a:ext uri="{FF2B5EF4-FFF2-40B4-BE49-F238E27FC236}">
                <a16:creationId xmlns:a16="http://schemas.microsoft.com/office/drawing/2014/main" id="{5E549EB0-FD13-3F46-71B6-E310951A65EE}"/>
              </a:ext>
            </a:extLst>
          </xdr:cNvPr>
          <xdr:cNvSpPr/>
        </xdr:nvSpPr>
        <xdr:spPr>
          <a:xfrm>
            <a:off x="3219450" y="4857750"/>
            <a:ext cx="2733675" cy="2457450"/>
          </a:xfrm>
          <a:prstGeom prst="roundRect">
            <a:avLst>
              <a:gd name="adj" fmla="val 2728"/>
            </a:avLst>
          </a:prstGeom>
          <a:solidFill>
            <a:schemeClr val="tx1">
              <a:lumMod val="85000"/>
              <a:lumOff val="15000"/>
            </a:schemeClr>
          </a:solidFill>
          <a:ln>
            <a:solidFill>
              <a:schemeClr val="tx1">
                <a:lumMod val="65000"/>
                <a:lumOff val="35000"/>
              </a:schemeClr>
            </a:solidFill>
          </a:ln>
          <a:effectLst>
            <a:outerShdw blurRad="12700" dist="25400" dir="2700000" algn="tl" rotWithShape="0">
              <a:schemeClr val="bg1">
                <a:lumMod val="50000"/>
                <a:alpha val="40000"/>
              </a:schemeClr>
            </a:outer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aphicFrame macro="">
        <xdr:nvGraphicFramePr>
          <xdr:cNvPr id="36" name="Chart 35">
            <a:extLst>
              <a:ext uri="{FF2B5EF4-FFF2-40B4-BE49-F238E27FC236}">
                <a16:creationId xmlns:a16="http://schemas.microsoft.com/office/drawing/2014/main" id="{7313BDA8-F116-2A5D-D4D7-4762FC1AB749}"/>
              </a:ext>
            </a:extLst>
          </xdr:cNvPr>
          <xdr:cNvGraphicFramePr>
            <a:graphicFrameLocks/>
          </xdr:cNvGraphicFramePr>
        </xdr:nvGraphicFramePr>
        <xdr:xfrm>
          <a:off x="3333750" y="5057775"/>
          <a:ext cx="2476498" cy="22098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76470607-4349-A16F-E569-6D2DB3CD86D8}"/>
              </a:ext>
            </a:extLst>
          </xdr:cNvPr>
          <xdr:cNvSpPr txBox="1"/>
        </xdr:nvSpPr>
        <xdr:spPr>
          <a:xfrm>
            <a:off x="3238501" y="4876799"/>
            <a:ext cx="914400" cy="2286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 algn="l"/>
            <a:r>
              <a:rPr lang="en-US" sz="1100" b="0">
                <a:solidFill>
                  <a:schemeClr val="tx1">
                    <a:lumMod val="50000"/>
                    <a:lumOff val="50000"/>
                  </a:schemeClr>
                </a:solidFill>
                <a:latin typeface="Roboto" panose="02000000000000000000" pitchFamily="2" charset="0"/>
                <a:ea typeface="Roboto" panose="02000000000000000000" pitchFamily="2" charset="0"/>
                <a:cs typeface="+mn-cs"/>
              </a:rPr>
              <a:t>Calendar</a:t>
            </a:r>
          </a:p>
        </xdr:txBody>
      </xdr:sp>
    </xdr:grpSp>
    <xdr:clientData/>
  </xdr:twoCellAnchor>
  <xdr:twoCellAnchor editAs="oneCell">
    <xdr:from>
      <xdr:col>7</xdr:col>
      <xdr:colOff>133349</xdr:colOff>
      <xdr:row>39</xdr:row>
      <xdr:rowOff>19051</xdr:rowOff>
    </xdr:from>
    <xdr:to>
      <xdr:col>9</xdr:col>
      <xdr:colOff>323610</xdr:colOff>
      <xdr:row>40</xdr:row>
      <xdr:rowOff>165139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4011ACD2-23C4-4B17-8A88-60CBE1DF8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duotone>
            <a:prstClr val="black"/>
            <a:schemeClr val="tx2">
              <a:tint val="45000"/>
              <a:satMod val="400000"/>
            </a:schemeClr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0549" y="7448551"/>
          <a:ext cx="1409461" cy="336588"/>
        </a:xfrm>
        <a:prstGeom prst="rect">
          <a:avLst/>
        </a:prstGeom>
      </xdr:spPr>
    </xdr:pic>
    <xdr:clientData/>
  </xdr:twoCell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0.33078</cdr:x>
      <cdr:y>0.36979</cdr:y>
    </cdr:from>
    <cdr:to>
      <cdr:x>0.66567</cdr:x>
      <cdr:y>0.60243</cdr:y>
    </cdr:to>
    <cdr:sp macro="" textlink="Donut!$L$2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FDC4D8F2-7923-5C50-93DE-684D58B2A24B}"/>
            </a:ext>
          </a:extLst>
        </cdr:cNvPr>
        <cdr:cNvSpPr txBox="1"/>
      </cdr:nvSpPr>
      <cdr:spPr>
        <a:xfrm xmlns:a="http://schemas.openxmlformats.org/drawingml/2006/main">
          <a:off x="1055488" y="1014402"/>
          <a:ext cx="1068587" cy="6381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176E361E-A7F7-41FC-87A5-05C1680CEE71}" type="TxLink">
            <a:rPr lang="en-US" sz="2000" b="0" i="0" u="none" strike="noStrike">
              <a:solidFill>
                <a:srgbClr val="00B0F0"/>
              </a:solidFill>
              <a:latin typeface="Roboto Medium" panose="02000000000000000000" pitchFamily="2" charset="0"/>
              <a:ea typeface="Roboto Medium" panose="02000000000000000000" pitchFamily="2" charset="0"/>
              <a:cs typeface="Calibri"/>
            </a:rPr>
            <a:pPr algn="ctr"/>
            <a:t>85%</a:t>
          </a:fld>
          <a:endParaRPr lang="en-US" sz="2000" b="1">
            <a:solidFill>
              <a:srgbClr val="00B0F0"/>
            </a:solidFill>
            <a:latin typeface="Roboto Medium" panose="02000000000000000000" pitchFamily="2" charset="0"/>
            <a:ea typeface="Roboto Medium" panose="02000000000000000000" pitchFamily="2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charts/8-types-of-progress-char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E851A-59B5-4057-AFC0-14B1C75453EE}">
  <dimension ref="A1:B2"/>
  <sheetViews>
    <sheetView showGridLines="0" tabSelected="1" workbookViewId="0"/>
  </sheetViews>
  <sheetFormatPr defaultRowHeight="15" x14ac:dyDescent="0.25"/>
  <cols>
    <col min="1" max="1" width="4.7109375" customWidth="1"/>
  </cols>
  <sheetData>
    <row r="1" spans="1:2" x14ac:dyDescent="0.25">
      <c r="A1" s="14" t="s">
        <v>45</v>
      </c>
    </row>
    <row r="2" spans="1:2" ht="18.75" x14ac:dyDescent="0.3">
      <c r="B2" s="13" t="s">
        <v>44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E8CFB-4285-45EB-ACDF-9C32679F9801}">
  <sheetPr codeName="Sheet14"/>
  <dimension ref="A1"/>
  <sheetViews>
    <sheetView workbookViewId="0"/>
  </sheetViews>
  <sheetFormatPr defaultRowHeight="15" x14ac:dyDescent="0.25"/>
  <sheetData>
    <row r="1" spans="1:1" x14ac:dyDescent="0.25">
      <c r="A1">
        <f ca="1">RANDBETWEEN(20,90)/100</f>
        <v>0.83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EC0B3-9240-402A-B45F-FFA5D8EDD866}">
  <dimension ref="A1"/>
  <sheetViews>
    <sheetView showGridLines="0" zoomScaleNormal="100" workbookViewId="0"/>
  </sheetViews>
  <sheetFormatPr defaultRowHeight="15" x14ac:dyDescent="0.25"/>
  <cols>
    <col min="1" max="16384" width="9.140625" style="11"/>
  </cols>
  <sheetData>
    <row r="1" spans="1:1" x14ac:dyDescent="0.25">
      <c r="A1" s="17">
        <v>3</v>
      </c>
    </row>
  </sheetData>
  <hyperlinks>
    <hyperlink ref="A1" location="'TOC Gallery'!A1" tooltip="Go To: Table of Contents" display="'TOC Gallery'!A1" xr:uid="{4A1C5B97-E369-442E-B48A-094E493FDC43}"/>
  </hyperlink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89D69-68D4-44D6-9295-F160575396D6}">
  <dimension ref="A1"/>
  <sheetViews>
    <sheetView showGridLines="0" zoomScaleNormal="100" workbookViewId="0"/>
  </sheetViews>
  <sheetFormatPr defaultRowHeight="15" x14ac:dyDescent="0.25"/>
  <cols>
    <col min="1" max="16384" width="9.140625" style="12"/>
  </cols>
  <sheetData>
    <row r="1" spans="1:1" x14ac:dyDescent="0.25">
      <c r="A1" s="16">
        <v>3</v>
      </c>
    </row>
  </sheetData>
  <hyperlinks>
    <hyperlink ref="A1" location="'TOC Gallery'!A1" tooltip="Go To: Table of Contents" display="'TOC Gallery'!A1" xr:uid="{DC73292E-2496-4415-83E7-9A98AC2B5831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BBE75-20B8-4D4B-BE7A-6EBBA9C8E1CC}">
  <sheetPr codeName="Sheet4"/>
  <dimension ref="A1:L3"/>
  <sheetViews>
    <sheetView workbookViewId="0"/>
  </sheetViews>
  <sheetFormatPr defaultRowHeight="15" x14ac:dyDescent="0.25"/>
  <cols>
    <col min="1" max="1" width="2.7109375" customWidth="1"/>
    <col min="11" max="11" width="12.28515625" customWidth="1"/>
  </cols>
  <sheetData>
    <row r="1" spans="1:12" x14ac:dyDescent="0.25">
      <c r="A1" s="15">
        <v>3</v>
      </c>
      <c r="B1" s="2" t="s">
        <v>12</v>
      </c>
      <c r="K1" s="2" t="s">
        <v>1</v>
      </c>
    </row>
    <row r="2" spans="1:12" x14ac:dyDescent="0.25">
      <c r="K2" t="s">
        <v>0</v>
      </c>
      <c r="L2" s="5">
        <v>0.85</v>
      </c>
    </row>
    <row r="3" spans="1:12" x14ac:dyDescent="0.25">
      <c r="K3" t="s">
        <v>3</v>
      </c>
      <c r="L3" s="6">
        <f>1-L2</f>
        <v>0.15000000000000002</v>
      </c>
    </row>
  </sheetData>
  <hyperlinks>
    <hyperlink ref="A1" location="'TOC Gallery'!A1" tooltip="Go To: Table of Contents" display="'TOC Gallery'!A1" xr:uid="{F72B85D6-93EF-4592-97BD-6BB3E2F1F47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94595-5AE1-473D-AF8B-8405B49469E9}">
  <sheetPr codeName="Sheet1"/>
  <dimension ref="A1:M4"/>
  <sheetViews>
    <sheetView workbookViewId="0"/>
  </sheetViews>
  <sheetFormatPr defaultRowHeight="15" x14ac:dyDescent="0.25"/>
  <cols>
    <col min="1" max="1" width="2.7109375" customWidth="1"/>
    <col min="8" max="8" width="11.42578125" bestFit="1" customWidth="1"/>
    <col min="10" max="10" width="9.140625" customWidth="1"/>
    <col min="12" max="12" width="9.7109375" bestFit="1" customWidth="1"/>
    <col min="13" max="13" width="10.7109375" bestFit="1" customWidth="1"/>
  </cols>
  <sheetData>
    <row r="1" spans="1:13" x14ac:dyDescent="0.25">
      <c r="A1" s="15">
        <v>3</v>
      </c>
      <c r="B1" s="2" t="s">
        <v>43</v>
      </c>
      <c r="K1" s="2" t="s">
        <v>1</v>
      </c>
    </row>
    <row r="2" spans="1:13" x14ac:dyDescent="0.25">
      <c r="L2" s="2" t="s">
        <v>0</v>
      </c>
      <c r="M2" s="2" t="s">
        <v>3</v>
      </c>
    </row>
    <row r="3" spans="1:13" x14ac:dyDescent="0.25">
      <c r="K3" s="2" t="s">
        <v>2</v>
      </c>
      <c r="L3" s="1">
        <v>0.54</v>
      </c>
      <c r="M3" s="1">
        <f>1-L3</f>
        <v>0.45999999999999996</v>
      </c>
    </row>
    <row r="4" spans="1:13" x14ac:dyDescent="0.25">
      <c r="L4" s="1"/>
      <c r="M4" s="1"/>
    </row>
  </sheetData>
  <hyperlinks>
    <hyperlink ref="A1" location="'TOC Gallery'!A1" tooltip="Go To: Table of Contents" display="'TOC Gallery'!A1" xr:uid="{4C4AFA70-9D46-44BD-ACAC-5CC83FBB8067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AB4F-E0AF-4D9F-991B-60F5956B1845}">
  <sheetPr codeName="Sheet5"/>
  <dimension ref="A1:M22"/>
  <sheetViews>
    <sheetView workbookViewId="0"/>
  </sheetViews>
  <sheetFormatPr defaultRowHeight="15" x14ac:dyDescent="0.25"/>
  <cols>
    <col min="1" max="1" width="2.7109375" customWidth="1"/>
    <col min="9" max="9" width="10.140625" bestFit="1" customWidth="1"/>
  </cols>
  <sheetData>
    <row r="1" spans="1:13" x14ac:dyDescent="0.25">
      <c r="A1" s="15">
        <v>3</v>
      </c>
      <c r="B1" s="2" t="s">
        <v>29</v>
      </c>
      <c r="I1" s="2" t="s">
        <v>1</v>
      </c>
    </row>
    <row r="2" spans="1:13" x14ac:dyDescent="0.25">
      <c r="I2" s="2" t="s">
        <v>41</v>
      </c>
      <c r="J2" s="2" t="s">
        <v>5</v>
      </c>
      <c r="K2" s="2" t="s">
        <v>40</v>
      </c>
      <c r="L2" s="2" t="s">
        <v>13</v>
      </c>
      <c r="M2" s="2" t="s">
        <v>0</v>
      </c>
    </row>
    <row r="3" spans="1:13" x14ac:dyDescent="0.25">
      <c r="I3" cm="1">
        <f t="array" ref="I3:I22">_xlfn.SEQUENCE(20)</f>
        <v>1</v>
      </c>
      <c r="J3" cm="1">
        <f t="array" ref="J3:J22">_xlfn.ANCHORARRAY(I3)*0+1</f>
        <v>1</v>
      </c>
      <c r="K3" cm="1">
        <f t="array" ref="K3:K22">IF(_xlfn.ANCHORARRAY(I3)&lt;=MAX(_xlfn.ANCHORARRAY(I3))*M3,1,NA())</f>
        <v>1</v>
      </c>
      <c r="L3" s="5" t="str">
        <f>IFERROR(IF(AND(K3=1,ISERROR(K4)),$M$3,""),"")</f>
        <v/>
      </c>
      <c r="M3" s="5">
        <v>0.45</v>
      </c>
    </row>
    <row r="4" spans="1:13" x14ac:dyDescent="0.25">
      <c r="I4">
        <v>2</v>
      </c>
      <c r="J4">
        <v>1</v>
      </c>
      <c r="K4">
        <v>1</v>
      </c>
      <c r="L4" s="5" t="str">
        <f t="shared" ref="L4:L22" si="0">IFERROR(IF(AND(K4=1,ISERROR(K5)),$M$3,""),"")</f>
        <v/>
      </c>
    </row>
    <row r="5" spans="1:13" x14ac:dyDescent="0.25">
      <c r="I5">
        <v>3</v>
      </c>
      <c r="J5">
        <v>1</v>
      </c>
      <c r="K5">
        <v>1</v>
      </c>
      <c r="L5" s="5" t="str">
        <f t="shared" si="0"/>
        <v/>
      </c>
    </row>
    <row r="6" spans="1:13" x14ac:dyDescent="0.25">
      <c r="I6">
        <v>4</v>
      </c>
      <c r="J6">
        <v>1</v>
      </c>
      <c r="K6">
        <v>1</v>
      </c>
      <c r="L6" s="5" t="str">
        <f t="shared" si="0"/>
        <v/>
      </c>
    </row>
    <row r="7" spans="1:13" x14ac:dyDescent="0.25">
      <c r="I7">
        <v>5</v>
      </c>
      <c r="J7">
        <v>1</v>
      </c>
      <c r="K7">
        <v>1</v>
      </c>
      <c r="L7" s="5" t="str">
        <f t="shared" si="0"/>
        <v/>
      </c>
    </row>
    <row r="8" spans="1:13" x14ac:dyDescent="0.25">
      <c r="I8">
        <v>6</v>
      </c>
      <c r="J8">
        <v>1</v>
      </c>
      <c r="K8">
        <v>1</v>
      </c>
      <c r="L8" s="5" t="str">
        <f t="shared" si="0"/>
        <v/>
      </c>
    </row>
    <row r="9" spans="1:13" x14ac:dyDescent="0.25">
      <c r="I9">
        <v>7</v>
      </c>
      <c r="J9">
        <v>1</v>
      </c>
      <c r="K9">
        <v>1</v>
      </c>
      <c r="L9" s="5" t="str">
        <f t="shared" si="0"/>
        <v/>
      </c>
    </row>
    <row r="10" spans="1:13" x14ac:dyDescent="0.25">
      <c r="I10">
        <v>8</v>
      </c>
      <c r="J10">
        <v>1</v>
      </c>
      <c r="K10">
        <v>1</v>
      </c>
      <c r="L10" s="5" t="str">
        <f t="shared" si="0"/>
        <v/>
      </c>
    </row>
    <row r="11" spans="1:13" x14ac:dyDescent="0.25">
      <c r="I11">
        <v>9</v>
      </c>
      <c r="J11">
        <v>1</v>
      </c>
      <c r="K11">
        <v>1</v>
      </c>
      <c r="L11" s="5">
        <f t="shared" si="0"/>
        <v>0.45</v>
      </c>
    </row>
    <row r="12" spans="1:13" x14ac:dyDescent="0.25">
      <c r="I12">
        <v>10</v>
      </c>
      <c r="J12">
        <v>1</v>
      </c>
      <c r="K12" t="e">
        <v>#N/A</v>
      </c>
      <c r="L12" s="5" t="str">
        <f t="shared" si="0"/>
        <v/>
      </c>
    </row>
    <row r="13" spans="1:13" x14ac:dyDescent="0.25">
      <c r="I13">
        <v>11</v>
      </c>
      <c r="J13">
        <v>1</v>
      </c>
      <c r="K13" t="e">
        <v>#N/A</v>
      </c>
      <c r="L13" s="5" t="str">
        <f t="shared" si="0"/>
        <v/>
      </c>
    </row>
    <row r="14" spans="1:13" x14ac:dyDescent="0.25">
      <c r="I14">
        <v>12</v>
      </c>
      <c r="J14">
        <v>1</v>
      </c>
      <c r="K14" t="e">
        <v>#N/A</v>
      </c>
      <c r="L14" s="5" t="str">
        <f t="shared" si="0"/>
        <v/>
      </c>
    </row>
    <row r="15" spans="1:13" x14ac:dyDescent="0.25">
      <c r="I15">
        <v>13</v>
      </c>
      <c r="J15">
        <v>1</v>
      </c>
      <c r="K15" t="e">
        <v>#N/A</v>
      </c>
      <c r="L15" s="5" t="str">
        <f t="shared" si="0"/>
        <v/>
      </c>
    </row>
    <row r="16" spans="1:13" x14ac:dyDescent="0.25">
      <c r="I16">
        <v>14</v>
      </c>
      <c r="J16">
        <v>1</v>
      </c>
      <c r="K16" t="e">
        <v>#N/A</v>
      </c>
      <c r="L16" s="5" t="str">
        <f t="shared" si="0"/>
        <v/>
      </c>
    </row>
    <row r="17" spans="9:12" x14ac:dyDescent="0.25">
      <c r="I17">
        <v>15</v>
      </c>
      <c r="J17">
        <v>1</v>
      </c>
      <c r="K17" t="e">
        <v>#N/A</v>
      </c>
      <c r="L17" s="5" t="str">
        <f t="shared" si="0"/>
        <v/>
      </c>
    </row>
    <row r="18" spans="9:12" x14ac:dyDescent="0.25">
      <c r="I18">
        <v>16</v>
      </c>
      <c r="J18">
        <v>1</v>
      </c>
      <c r="K18" t="e">
        <v>#N/A</v>
      </c>
      <c r="L18" s="5" t="str">
        <f t="shared" si="0"/>
        <v/>
      </c>
    </row>
    <row r="19" spans="9:12" x14ac:dyDescent="0.25">
      <c r="I19">
        <v>17</v>
      </c>
      <c r="J19">
        <v>1</v>
      </c>
      <c r="K19" t="e">
        <v>#N/A</v>
      </c>
      <c r="L19" s="5" t="str">
        <f t="shared" si="0"/>
        <v/>
      </c>
    </row>
    <row r="20" spans="9:12" x14ac:dyDescent="0.25">
      <c r="I20">
        <v>18</v>
      </c>
      <c r="J20">
        <v>1</v>
      </c>
      <c r="K20" t="e">
        <v>#N/A</v>
      </c>
      <c r="L20" s="5" t="str">
        <f t="shared" si="0"/>
        <v/>
      </c>
    </row>
    <row r="21" spans="9:12" x14ac:dyDescent="0.25">
      <c r="I21">
        <v>19</v>
      </c>
      <c r="J21">
        <v>1</v>
      </c>
      <c r="K21" t="e">
        <v>#N/A</v>
      </c>
      <c r="L21" s="5" t="str">
        <f t="shared" si="0"/>
        <v/>
      </c>
    </row>
    <row r="22" spans="9:12" x14ac:dyDescent="0.25">
      <c r="I22">
        <v>20</v>
      </c>
      <c r="J22">
        <v>1</v>
      </c>
      <c r="K22" t="e">
        <v>#N/A</v>
      </c>
      <c r="L22" s="5" t="str">
        <f t="shared" si="0"/>
        <v/>
      </c>
    </row>
  </sheetData>
  <hyperlinks>
    <hyperlink ref="A1" location="'TOC Gallery'!A1" tooltip="Go To: Table of Contents" display="'TOC Gallery'!A1" xr:uid="{2A59A94C-37E8-401B-9013-F29108A714B5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FB5F-DBF1-4C9B-95B9-FD007E956DBB}">
  <sheetPr codeName="Sheet3"/>
  <dimension ref="A1:O6"/>
  <sheetViews>
    <sheetView workbookViewId="0"/>
  </sheetViews>
  <sheetFormatPr defaultRowHeight="15" x14ac:dyDescent="0.25"/>
  <cols>
    <col min="1" max="1" width="2.7109375" customWidth="1"/>
    <col min="10" max="10" width="15.28515625" bestFit="1" customWidth="1"/>
    <col min="11" max="15" width="11.42578125" customWidth="1"/>
  </cols>
  <sheetData>
    <row r="1" spans="1:15" x14ac:dyDescent="0.25">
      <c r="A1" s="15">
        <v>3</v>
      </c>
      <c r="B1" s="2" t="s">
        <v>30</v>
      </c>
      <c r="J1" s="2" t="s">
        <v>1</v>
      </c>
    </row>
    <row r="2" spans="1:15" x14ac:dyDescent="0.25">
      <c r="J2" s="3" t="s">
        <v>4</v>
      </c>
      <c r="K2" s="4">
        <v>1</v>
      </c>
      <c r="L2" s="4">
        <v>2</v>
      </c>
      <c r="M2" s="4">
        <v>3</v>
      </c>
      <c r="N2" s="4">
        <v>4</v>
      </c>
      <c r="O2" s="4">
        <v>5</v>
      </c>
    </row>
    <row r="3" spans="1:15" x14ac:dyDescent="0.25">
      <c r="J3" t="s">
        <v>5</v>
      </c>
      <c r="K3">
        <v>1</v>
      </c>
      <c r="L3">
        <v>1</v>
      </c>
      <c r="M3">
        <v>1</v>
      </c>
      <c r="N3">
        <v>1</v>
      </c>
      <c r="O3">
        <v>1</v>
      </c>
    </row>
    <row r="4" spans="1:15" x14ac:dyDescent="0.25">
      <c r="J4" t="s">
        <v>0</v>
      </c>
      <c r="K4">
        <f>IF(K2&lt;=$K$6,1,NA())</f>
        <v>1</v>
      </c>
      <c r="L4">
        <f>IF(L2&lt;=$K$6,1,NA())</f>
        <v>1</v>
      </c>
      <c r="M4">
        <f>IF(M2&lt;=$K$6,1,NA())</f>
        <v>1</v>
      </c>
      <c r="N4" t="e">
        <f>IF(N2&lt;=$K$6,1,NA())</f>
        <v>#N/A</v>
      </c>
      <c r="O4" t="e">
        <f>IF(O2&lt;=$K$6,1,NA())</f>
        <v>#N/A</v>
      </c>
    </row>
    <row r="6" spans="1:15" x14ac:dyDescent="0.25">
      <c r="K6">
        <v>3</v>
      </c>
    </row>
  </sheetData>
  <hyperlinks>
    <hyperlink ref="A1" location="'TOC Gallery'!A1" tooltip="Go To: Table of Contents" display="'TOC Gallery'!A1" xr:uid="{75746C2D-F62D-4EFF-A07B-F5068F7FF50B}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2195-10C8-4F5F-B682-3CF9447CF991}">
  <sheetPr codeName="Sheet2"/>
  <dimension ref="A1:M7"/>
  <sheetViews>
    <sheetView workbookViewId="0"/>
  </sheetViews>
  <sheetFormatPr defaultRowHeight="15" x14ac:dyDescent="0.25"/>
  <cols>
    <col min="1" max="1" width="2.7109375" customWidth="1"/>
    <col min="8" max="8" width="15.28515625" bestFit="1" customWidth="1"/>
    <col min="9" max="13" width="11.42578125" customWidth="1"/>
  </cols>
  <sheetData>
    <row r="1" spans="1:13" x14ac:dyDescent="0.25">
      <c r="A1" s="15">
        <v>3</v>
      </c>
      <c r="B1" s="2" t="s">
        <v>31</v>
      </c>
      <c r="H1" s="2" t="s">
        <v>1</v>
      </c>
    </row>
    <row r="2" spans="1:13" x14ac:dyDescent="0.25">
      <c r="H2" s="3" t="s">
        <v>4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</row>
    <row r="3" spans="1:13" x14ac:dyDescent="0.25">
      <c r="H3" t="s">
        <v>5</v>
      </c>
      <c r="I3">
        <f>IF(I7=1,1,0)</f>
        <v>0</v>
      </c>
      <c r="J3">
        <f t="shared" ref="J3:M3" si="0">IF(J7=1,1,0)</f>
        <v>0</v>
      </c>
      <c r="K3">
        <f t="shared" si="0"/>
        <v>1</v>
      </c>
      <c r="L3">
        <f t="shared" si="0"/>
        <v>0</v>
      </c>
      <c r="M3">
        <f t="shared" si="0"/>
        <v>1</v>
      </c>
    </row>
    <row r="4" spans="1:13" x14ac:dyDescent="0.25">
      <c r="H4" t="s">
        <v>6</v>
      </c>
      <c r="I4">
        <f>IF(I7=2,1,0)</f>
        <v>1</v>
      </c>
      <c r="J4">
        <f t="shared" ref="J4:M4" si="1">IF(J7=2,1,0)</f>
        <v>0</v>
      </c>
      <c r="K4">
        <f t="shared" si="1"/>
        <v>0</v>
      </c>
      <c r="L4">
        <f t="shared" si="1"/>
        <v>1</v>
      </c>
      <c r="M4">
        <f t="shared" si="1"/>
        <v>0</v>
      </c>
    </row>
    <row r="5" spans="1:13" x14ac:dyDescent="0.25">
      <c r="H5" t="s">
        <v>28</v>
      </c>
      <c r="I5">
        <f>IF(I7=3,1,0)</f>
        <v>0</v>
      </c>
      <c r="J5">
        <f t="shared" ref="J5:M5" si="2">IF(J7=3,1,0)</f>
        <v>1</v>
      </c>
      <c r="K5">
        <f t="shared" si="2"/>
        <v>0</v>
      </c>
      <c r="L5">
        <f t="shared" si="2"/>
        <v>0</v>
      </c>
      <c r="M5">
        <f t="shared" si="2"/>
        <v>0</v>
      </c>
    </row>
    <row r="7" spans="1:13" x14ac:dyDescent="0.25">
      <c r="I7">
        <v>2</v>
      </c>
      <c r="J7">
        <v>3</v>
      </c>
      <c r="K7">
        <v>1</v>
      </c>
      <c r="L7">
        <v>2</v>
      </c>
      <c r="M7">
        <v>1</v>
      </c>
    </row>
  </sheetData>
  <phoneticPr fontId="3" type="noConversion"/>
  <hyperlinks>
    <hyperlink ref="A1" location="'TOC Gallery'!A1" tooltip="Go To: Table of Contents" display="'TOC Gallery'!A1" xr:uid="{92CE0BB0-3E87-46AC-BF9F-5379B61258E4}"/>
  </hyperlinks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543DB-72CE-4AB2-8A87-2940D9CCC62B}">
  <sheetPr codeName="Sheet8"/>
  <dimension ref="A1:V103"/>
  <sheetViews>
    <sheetView workbookViewId="0"/>
  </sheetViews>
  <sheetFormatPr defaultRowHeight="15" x14ac:dyDescent="0.25"/>
  <cols>
    <col min="1" max="1" width="2.7109375" customWidth="1"/>
    <col min="11" max="11" width="10.28515625" bestFit="1" customWidth="1"/>
    <col min="15" max="15" width="10.28515625" bestFit="1" customWidth="1"/>
    <col min="18" max="19" width="9.7109375" bestFit="1" customWidth="1"/>
  </cols>
  <sheetData>
    <row r="1" spans="1:22" x14ac:dyDescent="0.25">
      <c r="A1" s="15">
        <v>3</v>
      </c>
      <c r="B1" s="2" t="s">
        <v>32</v>
      </c>
      <c r="H1" s="2" t="s">
        <v>1</v>
      </c>
    </row>
    <row r="2" spans="1:22" x14ac:dyDescent="0.25">
      <c r="I2" s="2" t="s">
        <v>5</v>
      </c>
      <c r="L2" s="2" t="s">
        <v>40</v>
      </c>
      <c r="O2" s="2" t="s">
        <v>33</v>
      </c>
      <c r="P2" s="8">
        <v>45078</v>
      </c>
      <c r="U2" s="2" t="s">
        <v>35</v>
      </c>
    </row>
    <row r="3" spans="1:22" x14ac:dyDescent="0.25">
      <c r="H3" s="2" t="s">
        <v>14</v>
      </c>
      <c r="I3" s="2" t="s">
        <v>15</v>
      </c>
      <c r="J3" s="2" t="s">
        <v>16</v>
      </c>
      <c r="K3" s="2" t="s">
        <v>19</v>
      </c>
      <c r="L3" s="2" t="s">
        <v>15</v>
      </c>
      <c r="M3" s="2" t="s">
        <v>16</v>
      </c>
      <c r="N3" s="2"/>
      <c r="O3" s="2" t="s">
        <v>34</v>
      </c>
      <c r="P3" t="str">
        <f>TEXT(P2,"mmmm yyyy")</f>
        <v>June 2023</v>
      </c>
      <c r="R3" s="2" t="s">
        <v>18</v>
      </c>
      <c r="S3" s="2" t="s">
        <v>0</v>
      </c>
      <c r="U3" s="2" t="s">
        <v>22</v>
      </c>
      <c r="V3" s="2" t="s">
        <v>17</v>
      </c>
    </row>
    <row r="4" spans="1:22" x14ac:dyDescent="0.25">
      <c r="H4" cm="1">
        <f t="array" ref="H4:H45">_xlfn.SEQUENCE(42)</f>
        <v>1</v>
      </c>
      <c r="I4">
        <v>1</v>
      </c>
      <c r="J4">
        <v>6</v>
      </c>
      <c r="K4" s="10" cm="1">
        <f t="array" ref="K4:K45">DATE(YEAR($P$2),MONTH($P$2),_xlfn.SEQUENCE(42,1,-MOD(WEEKDAY($P$2,2),7)+1))</f>
        <v>45074</v>
      </c>
      <c r="L4" t="e">
        <f t="shared" ref="L4:L45" si="0">IF(COUNTIFS($R$4:$R$33,$K4,$S$4:$S$33,"Yes")&gt;0,I4,NA())</f>
        <v>#N/A</v>
      </c>
      <c r="M4">
        <v>6</v>
      </c>
      <c r="O4" s="1"/>
      <c r="R4" s="9">
        <v>45078</v>
      </c>
      <c r="S4" t="s">
        <v>21</v>
      </c>
      <c r="U4" t="s">
        <v>23</v>
      </c>
      <c r="V4">
        <v>0</v>
      </c>
    </row>
    <row r="5" spans="1:22" x14ac:dyDescent="0.25">
      <c r="H5">
        <v>2</v>
      </c>
      <c r="I5">
        <v>2</v>
      </c>
      <c r="J5">
        <v>6</v>
      </c>
      <c r="K5" s="10">
        <v>45075</v>
      </c>
      <c r="L5" t="e">
        <f t="shared" si="0"/>
        <v>#N/A</v>
      </c>
      <c r="M5">
        <v>6</v>
      </c>
      <c r="O5" s="1"/>
      <c r="R5" s="9">
        <v>45079</v>
      </c>
      <c r="S5" t="s">
        <v>20</v>
      </c>
      <c r="U5" t="s">
        <v>24</v>
      </c>
      <c r="V5">
        <v>0</v>
      </c>
    </row>
    <row r="6" spans="1:22" x14ac:dyDescent="0.25">
      <c r="H6">
        <v>3</v>
      </c>
      <c r="I6">
        <v>3</v>
      </c>
      <c r="J6">
        <v>6</v>
      </c>
      <c r="K6" s="10">
        <v>45076</v>
      </c>
      <c r="L6" t="e">
        <f t="shared" si="0"/>
        <v>#N/A</v>
      </c>
      <c r="M6">
        <v>6</v>
      </c>
      <c r="O6" s="1"/>
      <c r="R6" s="9">
        <v>45080</v>
      </c>
      <c r="S6" t="s">
        <v>21</v>
      </c>
      <c r="U6" t="s">
        <v>25</v>
      </c>
      <c r="V6">
        <v>0</v>
      </c>
    </row>
    <row r="7" spans="1:22" x14ac:dyDescent="0.25">
      <c r="H7">
        <v>4</v>
      </c>
      <c r="I7">
        <v>4</v>
      </c>
      <c r="J7">
        <v>6</v>
      </c>
      <c r="K7" s="10">
        <v>45077</v>
      </c>
      <c r="L7" t="e">
        <f t="shared" si="0"/>
        <v>#N/A</v>
      </c>
      <c r="M7">
        <v>6</v>
      </c>
      <c r="O7" s="1"/>
      <c r="R7" s="9">
        <v>45081</v>
      </c>
      <c r="S7" t="s">
        <v>20</v>
      </c>
      <c r="U7" t="s">
        <v>26</v>
      </c>
      <c r="V7">
        <v>0</v>
      </c>
    </row>
    <row r="8" spans="1:22" x14ac:dyDescent="0.25">
      <c r="H8">
        <v>5</v>
      </c>
      <c r="I8">
        <v>5</v>
      </c>
      <c r="J8">
        <v>6</v>
      </c>
      <c r="K8" s="10">
        <v>45078</v>
      </c>
      <c r="L8" t="e">
        <f t="shared" si="0"/>
        <v>#N/A</v>
      </c>
      <c r="M8">
        <v>6</v>
      </c>
      <c r="O8" s="1"/>
      <c r="R8" s="9">
        <v>45082</v>
      </c>
      <c r="S8" t="s">
        <v>21</v>
      </c>
      <c r="U8" t="s">
        <v>25</v>
      </c>
      <c r="V8">
        <v>0</v>
      </c>
    </row>
    <row r="9" spans="1:22" x14ac:dyDescent="0.25">
      <c r="H9">
        <v>6</v>
      </c>
      <c r="I9">
        <v>6</v>
      </c>
      <c r="J9">
        <v>6</v>
      </c>
      <c r="K9" s="10">
        <v>45079</v>
      </c>
      <c r="L9">
        <f t="shared" si="0"/>
        <v>6</v>
      </c>
      <c r="M9">
        <v>6</v>
      </c>
      <c r="O9" s="1"/>
      <c r="R9" s="9">
        <v>45083</v>
      </c>
      <c r="S9" t="s">
        <v>20</v>
      </c>
      <c r="U9" t="s">
        <v>27</v>
      </c>
      <c r="V9">
        <v>0</v>
      </c>
    </row>
    <row r="10" spans="1:22" x14ac:dyDescent="0.25">
      <c r="H10">
        <v>7</v>
      </c>
      <c r="I10">
        <v>7</v>
      </c>
      <c r="J10">
        <v>6</v>
      </c>
      <c r="K10" s="10">
        <v>45080</v>
      </c>
      <c r="L10" t="e">
        <f t="shared" si="0"/>
        <v>#N/A</v>
      </c>
      <c r="M10">
        <v>6</v>
      </c>
      <c r="O10" s="1"/>
      <c r="R10" s="9">
        <v>45084</v>
      </c>
      <c r="S10" t="s">
        <v>21</v>
      </c>
      <c r="U10" t="s">
        <v>23</v>
      </c>
      <c r="V10">
        <v>0</v>
      </c>
    </row>
    <row r="11" spans="1:22" x14ac:dyDescent="0.25">
      <c r="H11">
        <v>8</v>
      </c>
      <c r="I11">
        <f>I4</f>
        <v>1</v>
      </c>
      <c r="J11">
        <f>J4-1</f>
        <v>5</v>
      </c>
      <c r="K11" s="10">
        <v>45081</v>
      </c>
      <c r="L11">
        <f t="shared" si="0"/>
        <v>1</v>
      </c>
      <c r="M11">
        <f>M4-1</f>
        <v>5</v>
      </c>
      <c r="O11" s="1"/>
      <c r="R11" s="9">
        <v>45085</v>
      </c>
      <c r="S11" t="s">
        <v>21</v>
      </c>
    </row>
    <row r="12" spans="1:22" x14ac:dyDescent="0.25">
      <c r="H12">
        <v>9</v>
      </c>
      <c r="I12">
        <f t="shared" ref="I12:I45" si="1">I5</f>
        <v>2</v>
      </c>
      <c r="J12">
        <f t="shared" ref="J12:M45" si="2">J5-1</f>
        <v>5</v>
      </c>
      <c r="K12" s="10">
        <v>45082</v>
      </c>
      <c r="L12" t="e">
        <f t="shared" si="0"/>
        <v>#N/A</v>
      </c>
      <c r="M12">
        <f t="shared" si="2"/>
        <v>5</v>
      </c>
      <c r="O12" s="1"/>
      <c r="R12" s="9">
        <v>45086</v>
      </c>
      <c r="S12" t="s">
        <v>20</v>
      </c>
    </row>
    <row r="13" spans="1:22" x14ac:dyDescent="0.25">
      <c r="H13">
        <v>10</v>
      </c>
      <c r="I13">
        <f t="shared" si="1"/>
        <v>3</v>
      </c>
      <c r="J13">
        <f t="shared" si="2"/>
        <v>5</v>
      </c>
      <c r="K13" s="10">
        <v>45083</v>
      </c>
      <c r="L13">
        <f t="shared" si="0"/>
        <v>3</v>
      </c>
      <c r="M13">
        <f t="shared" si="2"/>
        <v>5</v>
      </c>
      <c r="O13" s="1"/>
      <c r="R13" s="9">
        <v>45087</v>
      </c>
      <c r="S13" t="s">
        <v>20</v>
      </c>
    </row>
    <row r="14" spans="1:22" x14ac:dyDescent="0.25">
      <c r="H14">
        <v>11</v>
      </c>
      <c r="I14">
        <f t="shared" si="1"/>
        <v>4</v>
      </c>
      <c r="J14">
        <f t="shared" si="2"/>
        <v>5</v>
      </c>
      <c r="K14" s="10">
        <v>45084</v>
      </c>
      <c r="L14" t="e">
        <f t="shared" si="0"/>
        <v>#N/A</v>
      </c>
      <c r="M14">
        <f t="shared" si="2"/>
        <v>5</v>
      </c>
      <c r="O14" s="1"/>
      <c r="R14" s="9">
        <v>45088</v>
      </c>
      <c r="S14" t="s">
        <v>20</v>
      </c>
    </row>
    <row r="15" spans="1:22" x14ac:dyDescent="0.25">
      <c r="H15">
        <v>12</v>
      </c>
      <c r="I15">
        <f t="shared" si="1"/>
        <v>5</v>
      </c>
      <c r="J15">
        <f t="shared" si="2"/>
        <v>5</v>
      </c>
      <c r="K15" s="10">
        <v>45085</v>
      </c>
      <c r="L15" t="e">
        <f t="shared" si="0"/>
        <v>#N/A</v>
      </c>
      <c r="M15">
        <f t="shared" si="2"/>
        <v>5</v>
      </c>
      <c r="O15" s="1"/>
      <c r="R15" s="9">
        <v>45089</v>
      </c>
      <c r="S15" t="s">
        <v>20</v>
      </c>
    </row>
    <row r="16" spans="1:22" x14ac:dyDescent="0.25">
      <c r="H16">
        <v>13</v>
      </c>
      <c r="I16">
        <f t="shared" si="1"/>
        <v>6</v>
      </c>
      <c r="J16">
        <f t="shared" si="2"/>
        <v>5</v>
      </c>
      <c r="K16" s="10">
        <v>45086</v>
      </c>
      <c r="L16">
        <f t="shared" si="0"/>
        <v>6</v>
      </c>
      <c r="M16">
        <f t="shared" si="2"/>
        <v>5</v>
      </c>
      <c r="O16" s="1"/>
      <c r="R16" s="9">
        <v>45090</v>
      </c>
      <c r="S16" t="s">
        <v>21</v>
      </c>
    </row>
    <row r="17" spans="8:19" x14ac:dyDescent="0.25">
      <c r="H17">
        <v>14</v>
      </c>
      <c r="I17">
        <f t="shared" si="1"/>
        <v>7</v>
      </c>
      <c r="J17">
        <f t="shared" si="2"/>
        <v>5</v>
      </c>
      <c r="K17" s="10">
        <v>45087</v>
      </c>
      <c r="L17">
        <f t="shared" si="0"/>
        <v>7</v>
      </c>
      <c r="M17">
        <f t="shared" si="2"/>
        <v>5</v>
      </c>
      <c r="O17" s="1"/>
      <c r="R17" s="9">
        <v>45091</v>
      </c>
      <c r="S17" t="s">
        <v>20</v>
      </c>
    </row>
    <row r="18" spans="8:19" x14ac:dyDescent="0.25">
      <c r="H18">
        <v>15</v>
      </c>
      <c r="I18">
        <f t="shared" si="1"/>
        <v>1</v>
      </c>
      <c r="J18">
        <f t="shared" si="2"/>
        <v>4</v>
      </c>
      <c r="K18" s="10">
        <v>45088</v>
      </c>
      <c r="L18">
        <f t="shared" si="0"/>
        <v>1</v>
      </c>
      <c r="M18">
        <f t="shared" si="2"/>
        <v>4</v>
      </c>
      <c r="O18" s="1"/>
      <c r="R18" s="9">
        <v>45092</v>
      </c>
      <c r="S18" t="s">
        <v>21</v>
      </c>
    </row>
    <row r="19" spans="8:19" x14ac:dyDescent="0.25">
      <c r="H19">
        <v>16</v>
      </c>
      <c r="I19">
        <f t="shared" si="1"/>
        <v>2</v>
      </c>
      <c r="J19">
        <f t="shared" si="2"/>
        <v>4</v>
      </c>
      <c r="K19" s="10">
        <v>45089</v>
      </c>
      <c r="L19">
        <f t="shared" si="0"/>
        <v>2</v>
      </c>
      <c r="M19">
        <f t="shared" si="2"/>
        <v>4</v>
      </c>
      <c r="O19" s="1"/>
      <c r="R19" s="9">
        <v>45093</v>
      </c>
      <c r="S19" t="s">
        <v>20</v>
      </c>
    </row>
    <row r="20" spans="8:19" x14ac:dyDescent="0.25">
      <c r="H20">
        <v>17</v>
      </c>
      <c r="I20">
        <f t="shared" si="1"/>
        <v>3</v>
      </c>
      <c r="J20">
        <f t="shared" si="2"/>
        <v>4</v>
      </c>
      <c r="K20" s="10">
        <v>45090</v>
      </c>
      <c r="L20" t="e">
        <f t="shared" si="0"/>
        <v>#N/A</v>
      </c>
      <c r="M20">
        <f t="shared" si="2"/>
        <v>4</v>
      </c>
      <c r="O20" s="1"/>
      <c r="R20" s="9">
        <v>45094</v>
      </c>
      <c r="S20" t="s">
        <v>20</v>
      </c>
    </row>
    <row r="21" spans="8:19" x14ac:dyDescent="0.25">
      <c r="H21">
        <v>18</v>
      </c>
      <c r="I21">
        <f t="shared" si="1"/>
        <v>4</v>
      </c>
      <c r="J21">
        <f t="shared" si="2"/>
        <v>4</v>
      </c>
      <c r="K21" s="10">
        <v>45091</v>
      </c>
      <c r="L21">
        <f t="shared" si="0"/>
        <v>4</v>
      </c>
      <c r="M21">
        <f t="shared" si="2"/>
        <v>4</v>
      </c>
      <c r="O21" s="1"/>
      <c r="R21" s="9">
        <v>45095</v>
      </c>
      <c r="S21" t="s">
        <v>20</v>
      </c>
    </row>
    <row r="22" spans="8:19" x14ac:dyDescent="0.25">
      <c r="H22">
        <v>19</v>
      </c>
      <c r="I22">
        <f t="shared" si="1"/>
        <v>5</v>
      </c>
      <c r="J22">
        <f t="shared" si="2"/>
        <v>4</v>
      </c>
      <c r="K22" s="10">
        <v>45092</v>
      </c>
      <c r="L22" t="e">
        <f t="shared" si="0"/>
        <v>#N/A</v>
      </c>
      <c r="M22">
        <f t="shared" si="2"/>
        <v>4</v>
      </c>
      <c r="O22" s="1"/>
      <c r="R22" s="9">
        <v>45096</v>
      </c>
      <c r="S22" t="s">
        <v>20</v>
      </c>
    </row>
    <row r="23" spans="8:19" x14ac:dyDescent="0.25">
      <c r="H23">
        <v>20</v>
      </c>
      <c r="I23">
        <f t="shared" si="1"/>
        <v>6</v>
      </c>
      <c r="J23">
        <f t="shared" si="2"/>
        <v>4</v>
      </c>
      <c r="K23" s="10">
        <v>45093</v>
      </c>
      <c r="L23">
        <f t="shared" si="0"/>
        <v>6</v>
      </c>
      <c r="M23">
        <f t="shared" si="2"/>
        <v>4</v>
      </c>
      <c r="O23" s="1"/>
      <c r="R23" s="9">
        <v>45097</v>
      </c>
      <c r="S23" t="s">
        <v>20</v>
      </c>
    </row>
    <row r="24" spans="8:19" x14ac:dyDescent="0.25">
      <c r="H24">
        <v>21</v>
      </c>
      <c r="I24">
        <f t="shared" si="1"/>
        <v>7</v>
      </c>
      <c r="J24">
        <f t="shared" si="2"/>
        <v>4</v>
      </c>
      <c r="K24" s="10">
        <v>45094</v>
      </c>
      <c r="L24">
        <f t="shared" si="0"/>
        <v>7</v>
      </c>
      <c r="M24">
        <f t="shared" si="2"/>
        <v>4</v>
      </c>
      <c r="O24" s="1"/>
      <c r="R24" s="9">
        <v>45098</v>
      </c>
      <c r="S24" t="s">
        <v>21</v>
      </c>
    </row>
    <row r="25" spans="8:19" x14ac:dyDescent="0.25">
      <c r="H25">
        <v>22</v>
      </c>
      <c r="I25">
        <f t="shared" si="1"/>
        <v>1</v>
      </c>
      <c r="J25">
        <f t="shared" si="2"/>
        <v>3</v>
      </c>
      <c r="K25" s="10">
        <v>45095</v>
      </c>
      <c r="L25">
        <f t="shared" si="0"/>
        <v>1</v>
      </c>
      <c r="M25">
        <f t="shared" si="2"/>
        <v>3</v>
      </c>
      <c r="O25" s="1"/>
      <c r="R25" s="9">
        <v>45099</v>
      </c>
      <c r="S25" t="s">
        <v>20</v>
      </c>
    </row>
    <row r="26" spans="8:19" x14ac:dyDescent="0.25">
      <c r="H26">
        <v>23</v>
      </c>
      <c r="I26">
        <f t="shared" si="1"/>
        <v>2</v>
      </c>
      <c r="J26">
        <f t="shared" si="2"/>
        <v>3</v>
      </c>
      <c r="K26" s="10">
        <v>45096</v>
      </c>
      <c r="L26">
        <f t="shared" si="0"/>
        <v>2</v>
      </c>
      <c r="M26">
        <f t="shared" si="2"/>
        <v>3</v>
      </c>
      <c r="O26" s="1"/>
      <c r="R26" s="9">
        <v>45100</v>
      </c>
      <c r="S26" t="s">
        <v>20</v>
      </c>
    </row>
    <row r="27" spans="8:19" x14ac:dyDescent="0.25">
      <c r="H27">
        <v>24</v>
      </c>
      <c r="I27">
        <f t="shared" si="1"/>
        <v>3</v>
      </c>
      <c r="J27">
        <f t="shared" si="2"/>
        <v>3</v>
      </c>
      <c r="K27" s="10">
        <v>45097</v>
      </c>
      <c r="L27">
        <f t="shared" si="0"/>
        <v>3</v>
      </c>
      <c r="M27">
        <f t="shared" si="2"/>
        <v>3</v>
      </c>
      <c r="O27" s="1"/>
      <c r="R27" s="9">
        <v>45101</v>
      </c>
      <c r="S27" t="s">
        <v>21</v>
      </c>
    </row>
    <row r="28" spans="8:19" x14ac:dyDescent="0.25">
      <c r="H28">
        <v>25</v>
      </c>
      <c r="I28">
        <f t="shared" si="1"/>
        <v>4</v>
      </c>
      <c r="J28">
        <f t="shared" si="2"/>
        <v>3</v>
      </c>
      <c r="K28" s="10">
        <v>45098</v>
      </c>
      <c r="L28" t="e">
        <f t="shared" si="0"/>
        <v>#N/A</v>
      </c>
      <c r="M28">
        <f t="shared" si="2"/>
        <v>3</v>
      </c>
      <c r="O28" s="1"/>
      <c r="R28" s="9">
        <v>45102</v>
      </c>
      <c r="S28" t="s">
        <v>21</v>
      </c>
    </row>
    <row r="29" spans="8:19" x14ac:dyDescent="0.25">
      <c r="H29">
        <v>26</v>
      </c>
      <c r="I29">
        <f t="shared" si="1"/>
        <v>5</v>
      </c>
      <c r="J29">
        <f t="shared" si="2"/>
        <v>3</v>
      </c>
      <c r="K29" s="10">
        <v>45099</v>
      </c>
      <c r="L29">
        <f t="shared" si="0"/>
        <v>5</v>
      </c>
      <c r="M29">
        <f t="shared" si="2"/>
        <v>3</v>
      </c>
      <c r="O29" s="1"/>
      <c r="R29" s="9">
        <v>45103</v>
      </c>
      <c r="S29" t="s">
        <v>21</v>
      </c>
    </row>
    <row r="30" spans="8:19" x14ac:dyDescent="0.25">
      <c r="H30">
        <v>27</v>
      </c>
      <c r="I30">
        <f t="shared" si="1"/>
        <v>6</v>
      </c>
      <c r="J30">
        <f t="shared" si="2"/>
        <v>3</v>
      </c>
      <c r="K30" s="10">
        <v>45100</v>
      </c>
      <c r="L30">
        <f t="shared" si="0"/>
        <v>6</v>
      </c>
      <c r="M30">
        <f t="shared" si="2"/>
        <v>3</v>
      </c>
      <c r="O30" s="1"/>
      <c r="R30" s="9">
        <v>45104</v>
      </c>
      <c r="S30" t="s">
        <v>20</v>
      </c>
    </row>
    <row r="31" spans="8:19" x14ac:dyDescent="0.25">
      <c r="H31">
        <v>28</v>
      </c>
      <c r="I31">
        <f t="shared" si="1"/>
        <v>7</v>
      </c>
      <c r="J31">
        <f t="shared" si="2"/>
        <v>3</v>
      </c>
      <c r="K31" s="10">
        <v>45101</v>
      </c>
      <c r="L31" t="e">
        <f t="shared" si="0"/>
        <v>#N/A</v>
      </c>
      <c r="M31">
        <f t="shared" si="2"/>
        <v>3</v>
      </c>
      <c r="O31" s="1"/>
      <c r="R31" s="9">
        <v>45105</v>
      </c>
      <c r="S31" t="s">
        <v>20</v>
      </c>
    </row>
    <row r="32" spans="8:19" x14ac:dyDescent="0.25">
      <c r="H32">
        <v>29</v>
      </c>
      <c r="I32">
        <f t="shared" si="1"/>
        <v>1</v>
      </c>
      <c r="J32">
        <f t="shared" si="2"/>
        <v>2</v>
      </c>
      <c r="K32" s="10">
        <v>45102</v>
      </c>
      <c r="L32" t="e">
        <f t="shared" si="0"/>
        <v>#N/A</v>
      </c>
      <c r="M32">
        <f t="shared" si="2"/>
        <v>2</v>
      </c>
      <c r="O32" s="1"/>
      <c r="R32" s="9">
        <v>45106</v>
      </c>
      <c r="S32" t="s">
        <v>20</v>
      </c>
    </row>
    <row r="33" spans="8:19" x14ac:dyDescent="0.25">
      <c r="H33">
        <v>30</v>
      </c>
      <c r="I33">
        <f t="shared" si="1"/>
        <v>2</v>
      </c>
      <c r="J33">
        <f t="shared" si="2"/>
        <v>2</v>
      </c>
      <c r="K33" s="10">
        <v>45103</v>
      </c>
      <c r="L33" t="e">
        <f t="shared" si="0"/>
        <v>#N/A</v>
      </c>
      <c r="M33">
        <f t="shared" si="2"/>
        <v>2</v>
      </c>
      <c r="O33" s="1"/>
      <c r="R33" s="9">
        <v>45107</v>
      </c>
      <c r="S33" t="s">
        <v>21</v>
      </c>
    </row>
    <row r="34" spans="8:19" x14ac:dyDescent="0.25">
      <c r="H34">
        <v>31</v>
      </c>
      <c r="I34">
        <f t="shared" si="1"/>
        <v>3</v>
      </c>
      <c r="J34">
        <f t="shared" si="2"/>
        <v>2</v>
      </c>
      <c r="K34" s="10">
        <v>45104</v>
      </c>
      <c r="L34">
        <f t="shared" si="0"/>
        <v>3</v>
      </c>
      <c r="M34">
        <f t="shared" si="2"/>
        <v>2</v>
      </c>
      <c r="O34" s="1"/>
    </row>
    <row r="35" spans="8:19" x14ac:dyDescent="0.25">
      <c r="H35">
        <v>32</v>
      </c>
      <c r="I35">
        <f t="shared" si="1"/>
        <v>4</v>
      </c>
      <c r="J35">
        <f t="shared" si="2"/>
        <v>2</v>
      </c>
      <c r="K35" s="10">
        <v>45105</v>
      </c>
      <c r="L35">
        <f t="shared" si="0"/>
        <v>4</v>
      </c>
      <c r="M35">
        <f t="shared" si="2"/>
        <v>2</v>
      </c>
      <c r="O35" s="1"/>
    </row>
    <row r="36" spans="8:19" x14ac:dyDescent="0.25">
      <c r="H36">
        <v>33</v>
      </c>
      <c r="I36">
        <f t="shared" si="1"/>
        <v>5</v>
      </c>
      <c r="J36">
        <f t="shared" si="2"/>
        <v>2</v>
      </c>
      <c r="K36" s="10">
        <v>45106</v>
      </c>
      <c r="L36">
        <f t="shared" si="0"/>
        <v>5</v>
      </c>
      <c r="M36">
        <f t="shared" si="2"/>
        <v>2</v>
      </c>
      <c r="O36" s="1"/>
    </row>
    <row r="37" spans="8:19" x14ac:dyDescent="0.25">
      <c r="H37">
        <v>34</v>
      </c>
      <c r="I37">
        <f t="shared" si="1"/>
        <v>6</v>
      </c>
      <c r="J37">
        <f t="shared" si="2"/>
        <v>2</v>
      </c>
      <c r="K37" s="10">
        <v>45107</v>
      </c>
      <c r="L37" t="e">
        <f t="shared" si="0"/>
        <v>#N/A</v>
      </c>
      <c r="M37">
        <f t="shared" si="2"/>
        <v>2</v>
      </c>
      <c r="O37" s="1"/>
    </row>
    <row r="38" spans="8:19" x14ac:dyDescent="0.25">
      <c r="H38">
        <v>35</v>
      </c>
      <c r="I38">
        <f t="shared" si="1"/>
        <v>7</v>
      </c>
      <c r="J38">
        <f t="shared" si="2"/>
        <v>2</v>
      </c>
      <c r="K38" s="10">
        <v>45108</v>
      </c>
      <c r="L38" t="e">
        <f t="shared" si="0"/>
        <v>#N/A</v>
      </c>
      <c r="M38">
        <f t="shared" si="2"/>
        <v>2</v>
      </c>
      <c r="O38" s="1"/>
    </row>
    <row r="39" spans="8:19" x14ac:dyDescent="0.25">
      <c r="H39">
        <v>36</v>
      </c>
      <c r="I39">
        <f t="shared" si="1"/>
        <v>1</v>
      </c>
      <c r="J39">
        <f t="shared" si="2"/>
        <v>1</v>
      </c>
      <c r="K39" s="10">
        <v>45109</v>
      </c>
      <c r="L39" t="e">
        <f t="shared" si="0"/>
        <v>#N/A</v>
      </c>
      <c r="M39">
        <f t="shared" si="2"/>
        <v>1</v>
      </c>
      <c r="O39" s="1"/>
    </row>
    <row r="40" spans="8:19" x14ac:dyDescent="0.25">
      <c r="H40">
        <v>37</v>
      </c>
      <c r="I40">
        <f t="shared" si="1"/>
        <v>2</v>
      </c>
      <c r="J40">
        <f t="shared" si="2"/>
        <v>1</v>
      </c>
      <c r="K40" s="10">
        <v>45110</v>
      </c>
      <c r="L40" t="e">
        <f t="shared" si="0"/>
        <v>#N/A</v>
      </c>
      <c r="M40">
        <f t="shared" si="2"/>
        <v>1</v>
      </c>
      <c r="O40" s="1"/>
    </row>
    <row r="41" spans="8:19" x14ac:dyDescent="0.25">
      <c r="H41">
        <v>38</v>
      </c>
      <c r="I41">
        <f t="shared" si="1"/>
        <v>3</v>
      </c>
      <c r="J41">
        <f t="shared" si="2"/>
        <v>1</v>
      </c>
      <c r="K41" s="10">
        <v>45111</v>
      </c>
      <c r="L41" t="e">
        <f t="shared" si="0"/>
        <v>#N/A</v>
      </c>
      <c r="M41">
        <f t="shared" si="2"/>
        <v>1</v>
      </c>
      <c r="O41" s="1"/>
    </row>
    <row r="42" spans="8:19" x14ac:dyDescent="0.25">
      <c r="H42">
        <v>39</v>
      </c>
      <c r="I42">
        <f t="shared" si="1"/>
        <v>4</v>
      </c>
      <c r="J42">
        <f t="shared" si="2"/>
        <v>1</v>
      </c>
      <c r="K42" s="10">
        <v>45112</v>
      </c>
      <c r="L42" t="e">
        <f t="shared" si="0"/>
        <v>#N/A</v>
      </c>
      <c r="M42">
        <f t="shared" si="2"/>
        <v>1</v>
      </c>
      <c r="O42" s="1"/>
    </row>
    <row r="43" spans="8:19" x14ac:dyDescent="0.25">
      <c r="H43">
        <v>40</v>
      </c>
      <c r="I43">
        <f t="shared" si="1"/>
        <v>5</v>
      </c>
      <c r="J43">
        <f t="shared" si="2"/>
        <v>1</v>
      </c>
      <c r="K43" s="10">
        <v>45113</v>
      </c>
      <c r="L43" t="e">
        <f t="shared" si="0"/>
        <v>#N/A</v>
      </c>
      <c r="M43">
        <f t="shared" si="2"/>
        <v>1</v>
      </c>
      <c r="O43" s="1"/>
    </row>
    <row r="44" spans="8:19" x14ac:dyDescent="0.25">
      <c r="H44">
        <v>41</v>
      </c>
      <c r="I44">
        <f t="shared" si="1"/>
        <v>6</v>
      </c>
      <c r="J44">
        <f t="shared" si="2"/>
        <v>1</v>
      </c>
      <c r="K44" s="10">
        <v>45114</v>
      </c>
      <c r="L44" t="e">
        <f t="shared" si="0"/>
        <v>#N/A</v>
      </c>
      <c r="M44">
        <f t="shared" si="2"/>
        <v>1</v>
      </c>
      <c r="O44" s="1"/>
    </row>
    <row r="45" spans="8:19" x14ac:dyDescent="0.25">
      <c r="H45">
        <v>42</v>
      </c>
      <c r="I45">
        <f t="shared" si="1"/>
        <v>7</v>
      </c>
      <c r="J45">
        <f t="shared" si="2"/>
        <v>1</v>
      </c>
      <c r="K45" s="10">
        <v>45115</v>
      </c>
      <c r="L45" t="e">
        <f t="shared" si="0"/>
        <v>#N/A</v>
      </c>
      <c r="M45">
        <f t="shared" si="2"/>
        <v>1</v>
      </c>
      <c r="O45" s="1"/>
    </row>
    <row r="46" spans="8:19" x14ac:dyDescent="0.25">
      <c r="O46" s="1"/>
    </row>
    <row r="47" spans="8:19" x14ac:dyDescent="0.25">
      <c r="O47" s="1"/>
    </row>
    <row r="48" spans="8:19" x14ac:dyDescent="0.25">
      <c r="O48" s="1"/>
    </row>
    <row r="49" spans="15:15" x14ac:dyDescent="0.25">
      <c r="O49" s="1"/>
    </row>
    <row r="50" spans="15:15" x14ac:dyDescent="0.25">
      <c r="O50" s="1"/>
    </row>
    <row r="51" spans="15:15" x14ac:dyDescent="0.25">
      <c r="O51" s="1"/>
    </row>
    <row r="52" spans="15:15" x14ac:dyDescent="0.25">
      <c r="O52" s="1"/>
    </row>
    <row r="53" spans="15:15" x14ac:dyDescent="0.25">
      <c r="O53" s="1"/>
    </row>
    <row r="54" spans="15:15" x14ac:dyDescent="0.25">
      <c r="O54" s="1"/>
    </row>
    <row r="55" spans="15:15" x14ac:dyDescent="0.25">
      <c r="O55" s="1"/>
    </row>
    <row r="56" spans="15:15" x14ac:dyDescent="0.25">
      <c r="O56" s="1"/>
    </row>
    <row r="57" spans="15:15" x14ac:dyDescent="0.25">
      <c r="O57" s="1"/>
    </row>
    <row r="58" spans="15:15" x14ac:dyDescent="0.25">
      <c r="O58" s="1"/>
    </row>
    <row r="59" spans="15:15" x14ac:dyDescent="0.25">
      <c r="O59" s="1"/>
    </row>
    <row r="60" spans="15:15" x14ac:dyDescent="0.25">
      <c r="O60" s="1"/>
    </row>
    <row r="61" spans="15:15" x14ac:dyDescent="0.25">
      <c r="O61" s="1"/>
    </row>
    <row r="62" spans="15:15" x14ac:dyDescent="0.25">
      <c r="O62" s="1"/>
    </row>
    <row r="63" spans="15:15" x14ac:dyDescent="0.25">
      <c r="O63" s="1"/>
    </row>
    <row r="64" spans="15:15" x14ac:dyDescent="0.25">
      <c r="O64" s="1"/>
    </row>
    <row r="65" spans="15:15" x14ac:dyDescent="0.25">
      <c r="O65" s="1"/>
    </row>
    <row r="66" spans="15:15" x14ac:dyDescent="0.25">
      <c r="O66" s="1"/>
    </row>
    <row r="67" spans="15:15" x14ac:dyDescent="0.25">
      <c r="O67" s="1"/>
    </row>
    <row r="68" spans="15:15" x14ac:dyDescent="0.25">
      <c r="O68" s="1"/>
    </row>
    <row r="69" spans="15:15" x14ac:dyDescent="0.25">
      <c r="O69" s="1"/>
    </row>
    <row r="70" spans="15:15" x14ac:dyDescent="0.25">
      <c r="O70" s="1"/>
    </row>
    <row r="71" spans="15:15" x14ac:dyDescent="0.25">
      <c r="O71" s="1"/>
    </row>
    <row r="72" spans="15:15" x14ac:dyDescent="0.25">
      <c r="O72" s="1"/>
    </row>
    <row r="73" spans="15:15" x14ac:dyDescent="0.25">
      <c r="O73" s="1"/>
    </row>
    <row r="74" spans="15:15" x14ac:dyDescent="0.25">
      <c r="O74" s="1"/>
    </row>
    <row r="75" spans="15:15" x14ac:dyDescent="0.25">
      <c r="O75" s="1"/>
    </row>
    <row r="76" spans="15:15" x14ac:dyDescent="0.25">
      <c r="O76" s="1"/>
    </row>
    <row r="77" spans="15:15" x14ac:dyDescent="0.25">
      <c r="O77" s="1"/>
    </row>
    <row r="78" spans="15:15" x14ac:dyDescent="0.25">
      <c r="O78" s="1"/>
    </row>
    <row r="79" spans="15:15" x14ac:dyDescent="0.25">
      <c r="O79" s="1"/>
    </row>
    <row r="80" spans="15:15" x14ac:dyDescent="0.25">
      <c r="O80" s="1"/>
    </row>
    <row r="81" spans="15:15" x14ac:dyDescent="0.25">
      <c r="O81" s="1"/>
    </row>
    <row r="82" spans="15:15" x14ac:dyDescent="0.25">
      <c r="O82" s="1"/>
    </row>
    <row r="83" spans="15:15" x14ac:dyDescent="0.25">
      <c r="O83" s="1"/>
    </row>
    <row r="84" spans="15:15" x14ac:dyDescent="0.25">
      <c r="O84" s="1"/>
    </row>
    <row r="85" spans="15:15" x14ac:dyDescent="0.25">
      <c r="O85" s="1"/>
    </row>
    <row r="86" spans="15:15" x14ac:dyDescent="0.25">
      <c r="O86" s="1"/>
    </row>
    <row r="87" spans="15:15" x14ac:dyDescent="0.25">
      <c r="O87" s="1"/>
    </row>
    <row r="88" spans="15:15" x14ac:dyDescent="0.25">
      <c r="O88" s="1"/>
    </row>
    <row r="89" spans="15:15" x14ac:dyDescent="0.25">
      <c r="O89" s="1"/>
    </row>
    <row r="90" spans="15:15" x14ac:dyDescent="0.25">
      <c r="O90" s="1"/>
    </row>
    <row r="91" spans="15:15" x14ac:dyDescent="0.25">
      <c r="O91" s="1"/>
    </row>
    <row r="92" spans="15:15" x14ac:dyDescent="0.25">
      <c r="O92" s="1"/>
    </row>
    <row r="93" spans="15:15" x14ac:dyDescent="0.25">
      <c r="O93" s="1"/>
    </row>
    <row r="94" spans="15:15" x14ac:dyDescent="0.25">
      <c r="O94" s="1"/>
    </row>
    <row r="95" spans="15:15" x14ac:dyDescent="0.25">
      <c r="O95" s="1"/>
    </row>
    <row r="96" spans="15:15" x14ac:dyDescent="0.25">
      <c r="O96" s="1"/>
    </row>
    <row r="97" spans="15:15" x14ac:dyDescent="0.25">
      <c r="O97" s="1"/>
    </row>
    <row r="98" spans="15:15" x14ac:dyDescent="0.25">
      <c r="O98" s="1"/>
    </row>
    <row r="99" spans="15:15" x14ac:dyDescent="0.25">
      <c r="O99" s="1"/>
    </row>
    <row r="100" spans="15:15" x14ac:dyDescent="0.25">
      <c r="O100" s="1"/>
    </row>
    <row r="101" spans="15:15" x14ac:dyDescent="0.25">
      <c r="O101" s="1"/>
    </row>
    <row r="102" spans="15:15" x14ac:dyDescent="0.25">
      <c r="O102" s="1"/>
    </row>
    <row r="103" spans="15:15" x14ac:dyDescent="0.25">
      <c r="O103" s="1"/>
    </row>
  </sheetData>
  <hyperlinks>
    <hyperlink ref="A1" location="'TOC Gallery'!A1" tooltip="Go To: Table of Contents" display="'TOC Gallery'!A1" xr:uid="{3CB59F56-64B1-4E7A-B758-8CBCCAE6F91A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93609-5A13-4CD6-86AC-3C2AA26B4ED8}">
  <sheetPr codeName="Sheet7"/>
  <dimension ref="A1:Q103"/>
  <sheetViews>
    <sheetView workbookViewId="0"/>
  </sheetViews>
  <sheetFormatPr defaultRowHeight="15" x14ac:dyDescent="0.25"/>
  <cols>
    <col min="1" max="1" width="2.7109375" customWidth="1"/>
    <col min="16" max="16" width="10.28515625" bestFit="1" customWidth="1"/>
  </cols>
  <sheetData>
    <row r="1" spans="1:17" x14ac:dyDescent="0.25">
      <c r="A1" s="15">
        <v>3</v>
      </c>
      <c r="B1" s="2" t="s">
        <v>36</v>
      </c>
      <c r="G1" s="2" t="s">
        <v>1</v>
      </c>
    </row>
    <row r="2" spans="1:17" x14ac:dyDescent="0.25">
      <c r="H2" s="2" t="s">
        <v>5</v>
      </c>
      <c r="J2" s="2" t="s">
        <v>40</v>
      </c>
      <c r="L2" s="2" t="s">
        <v>13</v>
      </c>
      <c r="P2" s="2" t="s">
        <v>37</v>
      </c>
      <c r="Q2" s="7">
        <v>0.65</v>
      </c>
    </row>
    <row r="3" spans="1:17" x14ac:dyDescent="0.25">
      <c r="G3" s="2" t="s">
        <v>14</v>
      </c>
      <c r="H3" s="2" t="s">
        <v>15</v>
      </c>
      <c r="I3" s="2" t="s">
        <v>16</v>
      </c>
      <c r="J3" s="2" t="s">
        <v>15</v>
      </c>
      <c r="K3" s="2" t="s">
        <v>16</v>
      </c>
      <c r="L3" s="2" t="s">
        <v>15</v>
      </c>
      <c r="M3" s="2" t="s">
        <v>16</v>
      </c>
      <c r="N3" s="2" t="s">
        <v>17</v>
      </c>
      <c r="O3" s="2"/>
      <c r="P3" s="2" t="s">
        <v>38</v>
      </c>
      <c r="Q3">
        <f>Q2*100</f>
        <v>65</v>
      </c>
    </row>
    <row r="4" spans="1:17" x14ac:dyDescent="0.25">
      <c r="G4" cm="1">
        <f t="array" ref="G4:G103">_xlfn.SEQUENCE(100)</f>
        <v>1</v>
      </c>
      <c r="H4">
        <v>1</v>
      </c>
      <c r="I4">
        <v>1</v>
      </c>
      <c r="J4">
        <f t="shared" ref="J4:J35" si="0">IF($G4&lt;=$Q$3,H4,NA())</f>
        <v>1</v>
      </c>
      <c r="K4">
        <f t="shared" ref="K4:K35" si="1">IF($G4&lt;=$Q$3,I4,NA())</f>
        <v>1</v>
      </c>
      <c r="L4" t="e">
        <f t="shared" ref="L4:L35" si="2">IF($G4=$Q$4,H4,NA())</f>
        <v>#N/A</v>
      </c>
      <c r="M4" t="e">
        <f t="shared" ref="M4:M35" si="3">IF($G4=$Q$4,I4,NA())</f>
        <v>#N/A</v>
      </c>
      <c r="N4" s="1" t="e">
        <f t="shared" ref="N4:N35" si="4">IF(NOT(ISERROR(M4)),$Q$2,NA())</f>
        <v>#N/A</v>
      </c>
      <c r="O4" s="1"/>
      <c r="P4" s="2" t="s">
        <v>39</v>
      </c>
      <c r="Q4">
        <f>ROUNDUP(Q3,-1)</f>
        <v>70</v>
      </c>
    </row>
    <row r="5" spans="1:17" x14ac:dyDescent="0.25">
      <c r="G5">
        <v>2</v>
      </c>
      <c r="H5">
        <v>2</v>
      </c>
      <c r="I5">
        <v>1</v>
      </c>
      <c r="J5">
        <f t="shared" si="0"/>
        <v>2</v>
      </c>
      <c r="K5">
        <f t="shared" si="1"/>
        <v>1</v>
      </c>
      <c r="L5" t="e">
        <f t="shared" si="2"/>
        <v>#N/A</v>
      </c>
      <c r="M5" t="e">
        <f t="shared" si="3"/>
        <v>#N/A</v>
      </c>
      <c r="N5" s="1" t="e">
        <f t="shared" si="4"/>
        <v>#N/A</v>
      </c>
      <c r="O5" s="1"/>
    </row>
    <row r="6" spans="1:17" x14ac:dyDescent="0.25">
      <c r="G6">
        <v>3</v>
      </c>
      <c r="H6">
        <v>3</v>
      </c>
      <c r="I6">
        <v>1</v>
      </c>
      <c r="J6">
        <f t="shared" si="0"/>
        <v>3</v>
      </c>
      <c r="K6">
        <f t="shared" si="1"/>
        <v>1</v>
      </c>
      <c r="L6" t="e">
        <f t="shared" si="2"/>
        <v>#N/A</v>
      </c>
      <c r="M6" t="e">
        <f t="shared" si="3"/>
        <v>#N/A</v>
      </c>
      <c r="N6" s="1" t="e">
        <f t="shared" si="4"/>
        <v>#N/A</v>
      </c>
      <c r="O6" s="1"/>
    </row>
    <row r="7" spans="1:17" x14ac:dyDescent="0.25">
      <c r="G7">
        <v>4</v>
      </c>
      <c r="H7">
        <v>4</v>
      </c>
      <c r="I7">
        <v>1</v>
      </c>
      <c r="J7">
        <f t="shared" si="0"/>
        <v>4</v>
      </c>
      <c r="K7">
        <f t="shared" si="1"/>
        <v>1</v>
      </c>
      <c r="L7" t="e">
        <f t="shared" si="2"/>
        <v>#N/A</v>
      </c>
      <c r="M7" t="e">
        <f t="shared" si="3"/>
        <v>#N/A</v>
      </c>
      <c r="N7" s="1" t="e">
        <f t="shared" si="4"/>
        <v>#N/A</v>
      </c>
      <c r="O7" s="1"/>
    </row>
    <row r="8" spans="1:17" x14ac:dyDescent="0.25">
      <c r="G8">
        <v>5</v>
      </c>
      <c r="H8">
        <v>5</v>
      </c>
      <c r="I8">
        <v>1</v>
      </c>
      <c r="J8">
        <f t="shared" si="0"/>
        <v>5</v>
      </c>
      <c r="K8">
        <f t="shared" si="1"/>
        <v>1</v>
      </c>
      <c r="L8" t="e">
        <f t="shared" si="2"/>
        <v>#N/A</v>
      </c>
      <c r="M8" t="e">
        <f t="shared" si="3"/>
        <v>#N/A</v>
      </c>
      <c r="N8" s="1" t="e">
        <f t="shared" si="4"/>
        <v>#N/A</v>
      </c>
      <c r="O8" s="1"/>
    </row>
    <row r="9" spans="1:17" x14ac:dyDescent="0.25">
      <c r="G9">
        <v>6</v>
      </c>
      <c r="H9">
        <v>6</v>
      </c>
      <c r="I9">
        <v>1</v>
      </c>
      <c r="J9">
        <f t="shared" si="0"/>
        <v>6</v>
      </c>
      <c r="K9">
        <f t="shared" si="1"/>
        <v>1</v>
      </c>
      <c r="L9" t="e">
        <f t="shared" si="2"/>
        <v>#N/A</v>
      </c>
      <c r="M9" t="e">
        <f t="shared" si="3"/>
        <v>#N/A</v>
      </c>
      <c r="N9" s="1" t="e">
        <f t="shared" si="4"/>
        <v>#N/A</v>
      </c>
      <c r="O9" s="1"/>
    </row>
    <row r="10" spans="1:17" x14ac:dyDescent="0.25">
      <c r="G10">
        <v>7</v>
      </c>
      <c r="H10">
        <v>7</v>
      </c>
      <c r="I10">
        <v>1</v>
      </c>
      <c r="J10">
        <f t="shared" si="0"/>
        <v>7</v>
      </c>
      <c r="K10">
        <f t="shared" si="1"/>
        <v>1</v>
      </c>
      <c r="L10" t="e">
        <f t="shared" si="2"/>
        <v>#N/A</v>
      </c>
      <c r="M10" t="e">
        <f t="shared" si="3"/>
        <v>#N/A</v>
      </c>
      <c r="N10" s="1" t="e">
        <f t="shared" si="4"/>
        <v>#N/A</v>
      </c>
      <c r="O10" s="1"/>
    </row>
    <row r="11" spans="1:17" x14ac:dyDescent="0.25">
      <c r="G11">
        <v>8</v>
      </c>
      <c r="H11">
        <v>8</v>
      </c>
      <c r="I11">
        <v>1</v>
      </c>
      <c r="J11">
        <f t="shared" si="0"/>
        <v>8</v>
      </c>
      <c r="K11">
        <f t="shared" si="1"/>
        <v>1</v>
      </c>
      <c r="L11" t="e">
        <f t="shared" si="2"/>
        <v>#N/A</v>
      </c>
      <c r="M11" t="e">
        <f t="shared" si="3"/>
        <v>#N/A</v>
      </c>
      <c r="N11" s="1" t="e">
        <f t="shared" si="4"/>
        <v>#N/A</v>
      </c>
      <c r="O11" s="1"/>
    </row>
    <row r="12" spans="1:17" x14ac:dyDescent="0.25">
      <c r="G12">
        <v>9</v>
      </c>
      <c r="H12">
        <v>9</v>
      </c>
      <c r="I12">
        <v>1</v>
      </c>
      <c r="J12">
        <f t="shared" si="0"/>
        <v>9</v>
      </c>
      <c r="K12">
        <f t="shared" si="1"/>
        <v>1</v>
      </c>
      <c r="L12" t="e">
        <f t="shared" si="2"/>
        <v>#N/A</v>
      </c>
      <c r="M12" t="e">
        <f t="shared" si="3"/>
        <v>#N/A</v>
      </c>
      <c r="N12" s="1" t="e">
        <f t="shared" si="4"/>
        <v>#N/A</v>
      </c>
      <c r="O12" s="1"/>
    </row>
    <row r="13" spans="1:17" x14ac:dyDescent="0.25">
      <c r="G13">
        <v>10</v>
      </c>
      <c r="H13">
        <v>10</v>
      </c>
      <c r="I13">
        <v>1</v>
      </c>
      <c r="J13">
        <f t="shared" si="0"/>
        <v>10</v>
      </c>
      <c r="K13">
        <f t="shared" si="1"/>
        <v>1</v>
      </c>
      <c r="L13" t="e">
        <f t="shared" si="2"/>
        <v>#N/A</v>
      </c>
      <c r="M13" t="e">
        <f t="shared" si="3"/>
        <v>#N/A</v>
      </c>
      <c r="N13" s="1" t="e">
        <f t="shared" si="4"/>
        <v>#N/A</v>
      </c>
      <c r="O13" s="1"/>
    </row>
    <row r="14" spans="1:17" x14ac:dyDescent="0.25">
      <c r="G14">
        <v>11</v>
      </c>
      <c r="H14">
        <f>H4</f>
        <v>1</v>
      </c>
      <c r="I14">
        <f>I4+1</f>
        <v>2</v>
      </c>
      <c r="J14">
        <f t="shared" si="0"/>
        <v>1</v>
      </c>
      <c r="K14">
        <f t="shared" si="1"/>
        <v>2</v>
      </c>
      <c r="L14" t="e">
        <f t="shared" si="2"/>
        <v>#N/A</v>
      </c>
      <c r="M14" t="e">
        <f t="shared" si="3"/>
        <v>#N/A</v>
      </c>
      <c r="N14" s="1" t="e">
        <f t="shared" si="4"/>
        <v>#N/A</v>
      </c>
      <c r="O14" s="1"/>
    </row>
    <row r="15" spans="1:17" x14ac:dyDescent="0.25">
      <c r="G15">
        <v>12</v>
      </c>
      <c r="H15">
        <f t="shared" ref="H15:H78" si="5">H5</f>
        <v>2</v>
      </c>
      <c r="I15">
        <f t="shared" ref="I15:I78" si="6">I5+1</f>
        <v>2</v>
      </c>
      <c r="J15">
        <f t="shared" si="0"/>
        <v>2</v>
      </c>
      <c r="K15">
        <f t="shared" si="1"/>
        <v>2</v>
      </c>
      <c r="L15" t="e">
        <f t="shared" si="2"/>
        <v>#N/A</v>
      </c>
      <c r="M15" t="e">
        <f t="shared" si="3"/>
        <v>#N/A</v>
      </c>
      <c r="N15" s="1" t="e">
        <f t="shared" si="4"/>
        <v>#N/A</v>
      </c>
      <c r="O15" s="1"/>
    </row>
    <row r="16" spans="1:17" x14ac:dyDescent="0.25">
      <c r="G16">
        <v>13</v>
      </c>
      <c r="H16">
        <f t="shared" si="5"/>
        <v>3</v>
      </c>
      <c r="I16">
        <f t="shared" si="6"/>
        <v>2</v>
      </c>
      <c r="J16">
        <f t="shared" si="0"/>
        <v>3</v>
      </c>
      <c r="K16">
        <f t="shared" si="1"/>
        <v>2</v>
      </c>
      <c r="L16" t="e">
        <f t="shared" si="2"/>
        <v>#N/A</v>
      </c>
      <c r="M16" t="e">
        <f t="shared" si="3"/>
        <v>#N/A</v>
      </c>
      <c r="N16" s="1" t="e">
        <f t="shared" si="4"/>
        <v>#N/A</v>
      </c>
      <c r="O16" s="1"/>
    </row>
    <row r="17" spans="7:15" x14ac:dyDescent="0.25">
      <c r="G17">
        <v>14</v>
      </c>
      <c r="H17">
        <f t="shared" si="5"/>
        <v>4</v>
      </c>
      <c r="I17">
        <f t="shared" si="6"/>
        <v>2</v>
      </c>
      <c r="J17">
        <f t="shared" si="0"/>
        <v>4</v>
      </c>
      <c r="K17">
        <f t="shared" si="1"/>
        <v>2</v>
      </c>
      <c r="L17" t="e">
        <f t="shared" si="2"/>
        <v>#N/A</v>
      </c>
      <c r="M17" t="e">
        <f t="shared" si="3"/>
        <v>#N/A</v>
      </c>
      <c r="N17" s="1" t="e">
        <f t="shared" si="4"/>
        <v>#N/A</v>
      </c>
      <c r="O17" s="1"/>
    </row>
    <row r="18" spans="7:15" x14ac:dyDescent="0.25">
      <c r="G18">
        <v>15</v>
      </c>
      <c r="H18">
        <f t="shared" si="5"/>
        <v>5</v>
      </c>
      <c r="I18">
        <f t="shared" si="6"/>
        <v>2</v>
      </c>
      <c r="J18">
        <f t="shared" si="0"/>
        <v>5</v>
      </c>
      <c r="K18">
        <f t="shared" si="1"/>
        <v>2</v>
      </c>
      <c r="L18" t="e">
        <f t="shared" si="2"/>
        <v>#N/A</v>
      </c>
      <c r="M18" t="e">
        <f t="shared" si="3"/>
        <v>#N/A</v>
      </c>
      <c r="N18" s="1" t="e">
        <f t="shared" si="4"/>
        <v>#N/A</v>
      </c>
      <c r="O18" s="1"/>
    </row>
    <row r="19" spans="7:15" x14ac:dyDescent="0.25">
      <c r="G19">
        <v>16</v>
      </c>
      <c r="H19">
        <f t="shared" si="5"/>
        <v>6</v>
      </c>
      <c r="I19">
        <f t="shared" si="6"/>
        <v>2</v>
      </c>
      <c r="J19">
        <f t="shared" si="0"/>
        <v>6</v>
      </c>
      <c r="K19">
        <f t="shared" si="1"/>
        <v>2</v>
      </c>
      <c r="L19" t="e">
        <f t="shared" si="2"/>
        <v>#N/A</v>
      </c>
      <c r="M19" t="e">
        <f t="shared" si="3"/>
        <v>#N/A</v>
      </c>
      <c r="N19" s="1" t="e">
        <f t="shared" si="4"/>
        <v>#N/A</v>
      </c>
      <c r="O19" s="1"/>
    </row>
    <row r="20" spans="7:15" x14ac:dyDescent="0.25">
      <c r="G20">
        <v>17</v>
      </c>
      <c r="H20">
        <f t="shared" si="5"/>
        <v>7</v>
      </c>
      <c r="I20">
        <f t="shared" si="6"/>
        <v>2</v>
      </c>
      <c r="J20">
        <f t="shared" si="0"/>
        <v>7</v>
      </c>
      <c r="K20">
        <f t="shared" si="1"/>
        <v>2</v>
      </c>
      <c r="L20" t="e">
        <f t="shared" si="2"/>
        <v>#N/A</v>
      </c>
      <c r="M20" t="e">
        <f t="shared" si="3"/>
        <v>#N/A</v>
      </c>
      <c r="N20" s="1" t="e">
        <f t="shared" si="4"/>
        <v>#N/A</v>
      </c>
      <c r="O20" s="1"/>
    </row>
    <row r="21" spans="7:15" x14ac:dyDescent="0.25">
      <c r="G21">
        <v>18</v>
      </c>
      <c r="H21">
        <f t="shared" si="5"/>
        <v>8</v>
      </c>
      <c r="I21">
        <f t="shared" si="6"/>
        <v>2</v>
      </c>
      <c r="J21">
        <f t="shared" si="0"/>
        <v>8</v>
      </c>
      <c r="K21">
        <f t="shared" si="1"/>
        <v>2</v>
      </c>
      <c r="L21" t="e">
        <f t="shared" si="2"/>
        <v>#N/A</v>
      </c>
      <c r="M21" t="e">
        <f t="shared" si="3"/>
        <v>#N/A</v>
      </c>
      <c r="N21" s="1" t="e">
        <f t="shared" si="4"/>
        <v>#N/A</v>
      </c>
      <c r="O21" s="1"/>
    </row>
    <row r="22" spans="7:15" x14ac:dyDescent="0.25">
      <c r="G22">
        <v>19</v>
      </c>
      <c r="H22">
        <f t="shared" si="5"/>
        <v>9</v>
      </c>
      <c r="I22">
        <f t="shared" si="6"/>
        <v>2</v>
      </c>
      <c r="J22">
        <f t="shared" si="0"/>
        <v>9</v>
      </c>
      <c r="K22">
        <f t="shared" si="1"/>
        <v>2</v>
      </c>
      <c r="L22" t="e">
        <f t="shared" si="2"/>
        <v>#N/A</v>
      </c>
      <c r="M22" t="e">
        <f t="shared" si="3"/>
        <v>#N/A</v>
      </c>
      <c r="N22" s="1" t="e">
        <f t="shared" si="4"/>
        <v>#N/A</v>
      </c>
      <c r="O22" s="1"/>
    </row>
    <row r="23" spans="7:15" x14ac:dyDescent="0.25">
      <c r="G23">
        <v>20</v>
      </c>
      <c r="H23">
        <f t="shared" si="5"/>
        <v>10</v>
      </c>
      <c r="I23">
        <f t="shared" si="6"/>
        <v>2</v>
      </c>
      <c r="J23">
        <f t="shared" si="0"/>
        <v>10</v>
      </c>
      <c r="K23">
        <f t="shared" si="1"/>
        <v>2</v>
      </c>
      <c r="L23" t="e">
        <f t="shared" si="2"/>
        <v>#N/A</v>
      </c>
      <c r="M23" t="e">
        <f t="shared" si="3"/>
        <v>#N/A</v>
      </c>
      <c r="N23" s="1" t="e">
        <f t="shared" si="4"/>
        <v>#N/A</v>
      </c>
      <c r="O23" s="1"/>
    </row>
    <row r="24" spans="7:15" x14ac:dyDescent="0.25">
      <c r="G24">
        <v>21</v>
      </c>
      <c r="H24">
        <f t="shared" si="5"/>
        <v>1</v>
      </c>
      <c r="I24">
        <f t="shared" si="6"/>
        <v>3</v>
      </c>
      <c r="J24">
        <f t="shared" si="0"/>
        <v>1</v>
      </c>
      <c r="K24">
        <f t="shared" si="1"/>
        <v>3</v>
      </c>
      <c r="L24" t="e">
        <f t="shared" si="2"/>
        <v>#N/A</v>
      </c>
      <c r="M24" t="e">
        <f t="shared" si="3"/>
        <v>#N/A</v>
      </c>
      <c r="N24" s="1" t="e">
        <f t="shared" si="4"/>
        <v>#N/A</v>
      </c>
      <c r="O24" s="1"/>
    </row>
    <row r="25" spans="7:15" x14ac:dyDescent="0.25">
      <c r="G25">
        <v>22</v>
      </c>
      <c r="H25">
        <f t="shared" si="5"/>
        <v>2</v>
      </c>
      <c r="I25">
        <f t="shared" si="6"/>
        <v>3</v>
      </c>
      <c r="J25">
        <f t="shared" si="0"/>
        <v>2</v>
      </c>
      <c r="K25">
        <f t="shared" si="1"/>
        <v>3</v>
      </c>
      <c r="L25" t="e">
        <f t="shared" si="2"/>
        <v>#N/A</v>
      </c>
      <c r="M25" t="e">
        <f t="shared" si="3"/>
        <v>#N/A</v>
      </c>
      <c r="N25" s="1" t="e">
        <f t="shared" si="4"/>
        <v>#N/A</v>
      </c>
      <c r="O25" s="1"/>
    </row>
    <row r="26" spans="7:15" x14ac:dyDescent="0.25">
      <c r="G26">
        <v>23</v>
      </c>
      <c r="H26">
        <f t="shared" si="5"/>
        <v>3</v>
      </c>
      <c r="I26">
        <f t="shared" si="6"/>
        <v>3</v>
      </c>
      <c r="J26">
        <f t="shared" si="0"/>
        <v>3</v>
      </c>
      <c r="K26">
        <f t="shared" si="1"/>
        <v>3</v>
      </c>
      <c r="L26" t="e">
        <f t="shared" si="2"/>
        <v>#N/A</v>
      </c>
      <c r="M26" t="e">
        <f t="shared" si="3"/>
        <v>#N/A</v>
      </c>
      <c r="N26" s="1" t="e">
        <f t="shared" si="4"/>
        <v>#N/A</v>
      </c>
      <c r="O26" s="1"/>
    </row>
    <row r="27" spans="7:15" x14ac:dyDescent="0.25">
      <c r="G27">
        <v>24</v>
      </c>
      <c r="H27">
        <f t="shared" si="5"/>
        <v>4</v>
      </c>
      <c r="I27">
        <f t="shared" si="6"/>
        <v>3</v>
      </c>
      <c r="J27">
        <f t="shared" si="0"/>
        <v>4</v>
      </c>
      <c r="K27">
        <f t="shared" si="1"/>
        <v>3</v>
      </c>
      <c r="L27" t="e">
        <f t="shared" si="2"/>
        <v>#N/A</v>
      </c>
      <c r="M27" t="e">
        <f t="shared" si="3"/>
        <v>#N/A</v>
      </c>
      <c r="N27" s="1" t="e">
        <f t="shared" si="4"/>
        <v>#N/A</v>
      </c>
      <c r="O27" s="1"/>
    </row>
    <row r="28" spans="7:15" x14ac:dyDescent="0.25">
      <c r="G28">
        <v>25</v>
      </c>
      <c r="H28">
        <f t="shared" si="5"/>
        <v>5</v>
      </c>
      <c r="I28">
        <f t="shared" si="6"/>
        <v>3</v>
      </c>
      <c r="J28">
        <f t="shared" si="0"/>
        <v>5</v>
      </c>
      <c r="K28">
        <f t="shared" si="1"/>
        <v>3</v>
      </c>
      <c r="L28" t="e">
        <f t="shared" si="2"/>
        <v>#N/A</v>
      </c>
      <c r="M28" t="e">
        <f t="shared" si="3"/>
        <v>#N/A</v>
      </c>
      <c r="N28" s="1" t="e">
        <f t="shared" si="4"/>
        <v>#N/A</v>
      </c>
      <c r="O28" s="1"/>
    </row>
    <row r="29" spans="7:15" x14ac:dyDescent="0.25">
      <c r="G29">
        <v>26</v>
      </c>
      <c r="H29">
        <f t="shared" si="5"/>
        <v>6</v>
      </c>
      <c r="I29">
        <f t="shared" si="6"/>
        <v>3</v>
      </c>
      <c r="J29">
        <f t="shared" si="0"/>
        <v>6</v>
      </c>
      <c r="K29">
        <f t="shared" si="1"/>
        <v>3</v>
      </c>
      <c r="L29" t="e">
        <f t="shared" si="2"/>
        <v>#N/A</v>
      </c>
      <c r="M29" t="e">
        <f t="shared" si="3"/>
        <v>#N/A</v>
      </c>
      <c r="N29" s="1" t="e">
        <f t="shared" si="4"/>
        <v>#N/A</v>
      </c>
      <c r="O29" s="1"/>
    </row>
    <row r="30" spans="7:15" x14ac:dyDescent="0.25">
      <c r="G30">
        <v>27</v>
      </c>
      <c r="H30">
        <f t="shared" si="5"/>
        <v>7</v>
      </c>
      <c r="I30">
        <f t="shared" si="6"/>
        <v>3</v>
      </c>
      <c r="J30">
        <f t="shared" si="0"/>
        <v>7</v>
      </c>
      <c r="K30">
        <f t="shared" si="1"/>
        <v>3</v>
      </c>
      <c r="L30" t="e">
        <f t="shared" si="2"/>
        <v>#N/A</v>
      </c>
      <c r="M30" t="e">
        <f t="shared" si="3"/>
        <v>#N/A</v>
      </c>
      <c r="N30" s="1" t="e">
        <f t="shared" si="4"/>
        <v>#N/A</v>
      </c>
      <c r="O30" s="1"/>
    </row>
    <row r="31" spans="7:15" x14ac:dyDescent="0.25">
      <c r="G31">
        <v>28</v>
      </c>
      <c r="H31">
        <f t="shared" si="5"/>
        <v>8</v>
      </c>
      <c r="I31">
        <f t="shared" si="6"/>
        <v>3</v>
      </c>
      <c r="J31">
        <f t="shared" si="0"/>
        <v>8</v>
      </c>
      <c r="K31">
        <f t="shared" si="1"/>
        <v>3</v>
      </c>
      <c r="L31" t="e">
        <f t="shared" si="2"/>
        <v>#N/A</v>
      </c>
      <c r="M31" t="e">
        <f t="shared" si="3"/>
        <v>#N/A</v>
      </c>
      <c r="N31" s="1" t="e">
        <f t="shared" si="4"/>
        <v>#N/A</v>
      </c>
      <c r="O31" s="1"/>
    </row>
    <row r="32" spans="7:15" x14ac:dyDescent="0.25">
      <c r="G32">
        <v>29</v>
      </c>
      <c r="H32">
        <f t="shared" si="5"/>
        <v>9</v>
      </c>
      <c r="I32">
        <f t="shared" si="6"/>
        <v>3</v>
      </c>
      <c r="J32">
        <f t="shared" si="0"/>
        <v>9</v>
      </c>
      <c r="K32">
        <f t="shared" si="1"/>
        <v>3</v>
      </c>
      <c r="L32" t="e">
        <f t="shared" si="2"/>
        <v>#N/A</v>
      </c>
      <c r="M32" t="e">
        <f t="shared" si="3"/>
        <v>#N/A</v>
      </c>
      <c r="N32" s="1" t="e">
        <f t="shared" si="4"/>
        <v>#N/A</v>
      </c>
      <c r="O32" s="1"/>
    </row>
    <row r="33" spans="7:15" x14ac:dyDescent="0.25">
      <c r="G33">
        <v>30</v>
      </c>
      <c r="H33">
        <f t="shared" si="5"/>
        <v>10</v>
      </c>
      <c r="I33">
        <f t="shared" si="6"/>
        <v>3</v>
      </c>
      <c r="J33">
        <f t="shared" si="0"/>
        <v>10</v>
      </c>
      <c r="K33">
        <f t="shared" si="1"/>
        <v>3</v>
      </c>
      <c r="L33" t="e">
        <f t="shared" si="2"/>
        <v>#N/A</v>
      </c>
      <c r="M33" t="e">
        <f t="shared" si="3"/>
        <v>#N/A</v>
      </c>
      <c r="N33" s="1" t="e">
        <f t="shared" si="4"/>
        <v>#N/A</v>
      </c>
      <c r="O33" s="1"/>
    </row>
    <row r="34" spans="7:15" x14ac:dyDescent="0.25">
      <c r="G34">
        <v>31</v>
      </c>
      <c r="H34">
        <f t="shared" si="5"/>
        <v>1</v>
      </c>
      <c r="I34">
        <f t="shared" si="6"/>
        <v>4</v>
      </c>
      <c r="J34">
        <f t="shared" si="0"/>
        <v>1</v>
      </c>
      <c r="K34">
        <f t="shared" si="1"/>
        <v>4</v>
      </c>
      <c r="L34" t="e">
        <f t="shared" si="2"/>
        <v>#N/A</v>
      </c>
      <c r="M34" t="e">
        <f t="shared" si="3"/>
        <v>#N/A</v>
      </c>
      <c r="N34" s="1" t="e">
        <f t="shared" si="4"/>
        <v>#N/A</v>
      </c>
      <c r="O34" s="1"/>
    </row>
    <row r="35" spans="7:15" x14ac:dyDescent="0.25">
      <c r="G35">
        <v>32</v>
      </c>
      <c r="H35">
        <f t="shared" si="5"/>
        <v>2</v>
      </c>
      <c r="I35">
        <f t="shared" si="6"/>
        <v>4</v>
      </c>
      <c r="J35">
        <f t="shared" si="0"/>
        <v>2</v>
      </c>
      <c r="K35">
        <f t="shared" si="1"/>
        <v>4</v>
      </c>
      <c r="L35" t="e">
        <f t="shared" si="2"/>
        <v>#N/A</v>
      </c>
      <c r="M35" t="e">
        <f t="shared" si="3"/>
        <v>#N/A</v>
      </c>
      <c r="N35" s="1" t="e">
        <f t="shared" si="4"/>
        <v>#N/A</v>
      </c>
      <c r="O35" s="1"/>
    </row>
    <row r="36" spans="7:15" x14ac:dyDescent="0.25">
      <c r="G36">
        <v>33</v>
      </c>
      <c r="H36">
        <f t="shared" si="5"/>
        <v>3</v>
      </c>
      <c r="I36">
        <f t="shared" si="6"/>
        <v>4</v>
      </c>
      <c r="J36">
        <f t="shared" ref="J36:J67" si="7">IF($G36&lt;=$Q$3,H36,NA())</f>
        <v>3</v>
      </c>
      <c r="K36">
        <f t="shared" ref="K36:K67" si="8">IF($G36&lt;=$Q$3,I36,NA())</f>
        <v>4</v>
      </c>
      <c r="L36" t="e">
        <f t="shared" ref="L36:L67" si="9">IF($G36=$Q$4,H36,NA())</f>
        <v>#N/A</v>
      </c>
      <c r="M36" t="e">
        <f t="shared" ref="M36:M67" si="10">IF($G36=$Q$4,I36,NA())</f>
        <v>#N/A</v>
      </c>
      <c r="N36" s="1" t="e">
        <f t="shared" ref="N36:N67" si="11">IF(NOT(ISERROR(M36)),$Q$2,NA())</f>
        <v>#N/A</v>
      </c>
      <c r="O36" s="1"/>
    </row>
    <row r="37" spans="7:15" x14ac:dyDescent="0.25">
      <c r="G37">
        <v>34</v>
      </c>
      <c r="H37">
        <f t="shared" si="5"/>
        <v>4</v>
      </c>
      <c r="I37">
        <f t="shared" si="6"/>
        <v>4</v>
      </c>
      <c r="J37">
        <f t="shared" si="7"/>
        <v>4</v>
      </c>
      <c r="K37">
        <f t="shared" si="8"/>
        <v>4</v>
      </c>
      <c r="L37" t="e">
        <f t="shared" si="9"/>
        <v>#N/A</v>
      </c>
      <c r="M37" t="e">
        <f t="shared" si="10"/>
        <v>#N/A</v>
      </c>
      <c r="N37" s="1" t="e">
        <f t="shared" si="11"/>
        <v>#N/A</v>
      </c>
      <c r="O37" s="1"/>
    </row>
    <row r="38" spans="7:15" x14ac:dyDescent="0.25">
      <c r="G38">
        <v>35</v>
      </c>
      <c r="H38">
        <f t="shared" si="5"/>
        <v>5</v>
      </c>
      <c r="I38">
        <f t="shared" si="6"/>
        <v>4</v>
      </c>
      <c r="J38">
        <f t="shared" si="7"/>
        <v>5</v>
      </c>
      <c r="K38">
        <f t="shared" si="8"/>
        <v>4</v>
      </c>
      <c r="L38" t="e">
        <f t="shared" si="9"/>
        <v>#N/A</v>
      </c>
      <c r="M38" t="e">
        <f t="shared" si="10"/>
        <v>#N/A</v>
      </c>
      <c r="N38" s="1" t="e">
        <f t="shared" si="11"/>
        <v>#N/A</v>
      </c>
      <c r="O38" s="1"/>
    </row>
    <row r="39" spans="7:15" x14ac:dyDescent="0.25">
      <c r="G39">
        <v>36</v>
      </c>
      <c r="H39">
        <f t="shared" si="5"/>
        <v>6</v>
      </c>
      <c r="I39">
        <f t="shared" si="6"/>
        <v>4</v>
      </c>
      <c r="J39">
        <f t="shared" si="7"/>
        <v>6</v>
      </c>
      <c r="K39">
        <f t="shared" si="8"/>
        <v>4</v>
      </c>
      <c r="L39" t="e">
        <f t="shared" si="9"/>
        <v>#N/A</v>
      </c>
      <c r="M39" t="e">
        <f t="shared" si="10"/>
        <v>#N/A</v>
      </c>
      <c r="N39" s="1" t="e">
        <f t="shared" si="11"/>
        <v>#N/A</v>
      </c>
      <c r="O39" s="1"/>
    </row>
    <row r="40" spans="7:15" x14ac:dyDescent="0.25">
      <c r="G40">
        <v>37</v>
      </c>
      <c r="H40">
        <f t="shared" si="5"/>
        <v>7</v>
      </c>
      <c r="I40">
        <f t="shared" si="6"/>
        <v>4</v>
      </c>
      <c r="J40">
        <f t="shared" si="7"/>
        <v>7</v>
      </c>
      <c r="K40">
        <f t="shared" si="8"/>
        <v>4</v>
      </c>
      <c r="L40" t="e">
        <f t="shared" si="9"/>
        <v>#N/A</v>
      </c>
      <c r="M40" t="e">
        <f t="shared" si="10"/>
        <v>#N/A</v>
      </c>
      <c r="N40" s="1" t="e">
        <f t="shared" si="11"/>
        <v>#N/A</v>
      </c>
      <c r="O40" s="1"/>
    </row>
    <row r="41" spans="7:15" x14ac:dyDescent="0.25">
      <c r="G41">
        <v>38</v>
      </c>
      <c r="H41">
        <f t="shared" si="5"/>
        <v>8</v>
      </c>
      <c r="I41">
        <f t="shared" si="6"/>
        <v>4</v>
      </c>
      <c r="J41">
        <f t="shared" si="7"/>
        <v>8</v>
      </c>
      <c r="K41">
        <f t="shared" si="8"/>
        <v>4</v>
      </c>
      <c r="L41" t="e">
        <f t="shared" si="9"/>
        <v>#N/A</v>
      </c>
      <c r="M41" t="e">
        <f t="shared" si="10"/>
        <v>#N/A</v>
      </c>
      <c r="N41" s="1" t="e">
        <f t="shared" si="11"/>
        <v>#N/A</v>
      </c>
      <c r="O41" s="1"/>
    </row>
    <row r="42" spans="7:15" x14ac:dyDescent="0.25">
      <c r="G42">
        <v>39</v>
      </c>
      <c r="H42">
        <f t="shared" si="5"/>
        <v>9</v>
      </c>
      <c r="I42">
        <f t="shared" si="6"/>
        <v>4</v>
      </c>
      <c r="J42">
        <f t="shared" si="7"/>
        <v>9</v>
      </c>
      <c r="K42">
        <f t="shared" si="8"/>
        <v>4</v>
      </c>
      <c r="L42" t="e">
        <f t="shared" si="9"/>
        <v>#N/A</v>
      </c>
      <c r="M42" t="e">
        <f t="shared" si="10"/>
        <v>#N/A</v>
      </c>
      <c r="N42" s="1" t="e">
        <f t="shared" si="11"/>
        <v>#N/A</v>
      </c>
      <c r="O42" s="1"/>
    </row>
    <row r="43" spans="7:15" x14ac:dyDescent="0.25">
      <c r="G43">
        <v>40</v>
      </c>
      <c r="H43">
        <f t="shared" si="5"/>
        <v>10</v>
      </c>
      <c r="I43">
        <f t="shared" si="6"/>
        <v>4</v>
      </c>
      <c r="J43">
        <f t="shared" si="7"/>
        <v>10</v>
      </c>
      <c r="K43">
        <f t="shared" si="8"/>
        <v>4</v>
      </c>
      <c r="L43" t="e">
        <f t="shared" si="9"/>
        <v>#N/A</v>
      </c>
      <c r="M43" t="e">
        <f t="shared" si="10"/>
        <v>#N/A</v>
      </c>
      <c r="N43" s="1" t="e">
        <f t="shared" si="11"/>
        <v>#N/A</v>
      </c>
      <c r="O43" s="1"/>
    </row>
    <row r="44" spans="7:15" x14ac:dyDescent="0.25">
      <c r="G44">
        <v>41</v>
      </c>
      <c r="H44">
        <f t="shared" si="5"/>
        <v>1</v>
      </c>
      <c r="I44">
        <f t="shared" si="6"/>
        <v>5</v>
      </c>
      <c r="J44">
        <f t="shared" si="7"/>
        <v>1</v>
      </c>
      <c r="K44">
        <f t="shared" si="8"/>
        <v>5</v>
      </c>
      <c r="L44" t="e">
        <f t="shared" si="9"/>
        <v>#N/A</v>
      </c>
      <c r="M44" t="e">
        <f t="shared" si="10"/>
        <v>#N/A</v>
      </c>
      <c r="N44" s="1" t="e">
        <f t="shared" si="11"/>
        <v>#N/A</v>
      </c>
      <c r="O44" s="1"/>
    </row>
    <row r="45" spans="7:15" x14ac:dyDescent="0.25">
      <c r="G45">
        <v>42</v>
      </c>
      <c r="H45">
        <f t="shared" si="5"/>
        <v>2</v>
      </c>
      <c r="I45">
        <f t="shared" si="6"/>
        <v>5</v>
      </c>
      <c r="J45">
        <f t="shared" si="7"/>
        <v>2</v>
      </c>
      <c r="K45">
        <f t="shared" si="8"/>
        <v>5</v>
      </c>
      <c r="L45" t="e">
        <f t="shared" si="9"/>
        <v>#N/A</v>
      </c>
      <c r="M45" t="e">
        <f t="shared" si="10"/>
        <v>#N/A</v>
      </c>
      <c r="N45" s="1" t="e">
        <f t="shared" si="11"/>
        <v>#N/A</v>
      </c>
      <c r="O45" s="1"/>
    </row>
    <row r="46" spans="7:15" x14ac:dyDescent="0.25">
      <c r="G46">
        <v>43</v>
      </c>
      <c r="H46">
        <f t="shared" si="5"/>
        <v>3</v>
      </c>
      <c r="I46">
        <f t="shared" si="6"/>
        <v>5</v>
      </c>
      <c r="J46">
        <f t="shared" si="7"/>
        <v>3</v>
      </c>
      <c r="K46">
        <f t="shared" si="8"/>
        <v>5</v>
      </c>
      <c r="L46" t="e">
        <f t="shared" si="9"/>
        <v>#N/A</v>
      </c>
      <c r="M46" t="e">
        <f t="shared" si="10"/>
        <v>#N/A</v>
      </c>
      <c r="N46" s="1" t="e">
        <f t="shared" si="11"/>
        <v>#N/A</v>
      </c>
      <c r="O46" s="1"/>
    </row>
    <row r="47" spans="7:15" x14ac:dyDescent="0.25">
      <c r="G47">
        <v>44</v>
      </c>
      <c r="H47">
        <f t="shared" si="5"/>
        <v>4</v>
      </c>
      <c r="I47">
        <f t="shared" si="6"/>
        <v>5</v>
      </c>
      <c r="J47">
        <f t="shared" si="7"/>
        <v>4</v>
      </c>
      <c r="K47">
        <f t="shared" si="8"/>
        <v>5</v>
      </c>
      <c r="L47" t="e">
        <f t="shared" si="9"/>
        <v>#N/A</v>
      </c>
      <c r="M47" t="e">
        <f t="shared" si="10"/>
        <v>#N/A</v>
      </c>
      <c r="N47" s="1" t="e">
        <f t="shared" si="11"/>
        <v>#N/A</v>
      </c>
      <c r="O47" s="1"/>
    </row>
    <row r="48" spans="7:15" x14ac:dyDescent="0.25">
      <c r="G48">
        <v>45</v>
      </c>
      <c r="H48">
        <f t="shared" si="5"/>
        <v>5</v>
      </c>
      <c r="I48">
        <f t="shared" si="6"/>
        <v>5</v>
      </c>
      <c r="J48">
        <f t="shared" si="7"/>
        <v>5</v>
      </c>
      <c r="K48">
        <f t="shared" si="8"/>
        <v>5</v>
      </c>
      <c r="L48" t="e">
        <f t="shared" si="9"/>
        <v>#N/A</v>
      </c>
      <c r="M48" t="e">
        <f t="shared" si="10"/>
        <v>#N/A</v>
      </c>
      <c r="N48" s="1" t="e">
        <f t="shared" si="11"/>
        <v>#N/A</v>
      </c>
      <c r="O48" s="1"/>
    </row>
    <row r="49" spans="7:15" x14ac:dyDescent="0.25">
      <c r="G49">
        <v>46</v>
      </c>
      <c r="H49">
        <f t="shared" si="5"/>
        <v>6</v>
      </c>
      <c r="I49">
        <f t="shared" si="6"/>
        <v>5</v>
      </c>
      <c r="J49">
        <f t="shared" si="7"/>
        <v>6</v>
      </c>
      <c r="K49">
        <f t="shared" si="8"/>
        <v>5</v>
      </c>
      <c r="L49" t="e">
        <f t="shared" si="9"/>
        <v>#N/A</v>
      </c>
      <c r="M49" t="e">
        <f t="shared" si="10"/>
        <v>#N/A</v>
      </c>
      <c r="N49" s="1" t="e">
        <f t="shared" si="11"/>
        <v>#N/A</v>
      </c>
      <c r="O49" s="1"/>
    </row>
    <row r="50" spans="7:15" x14ac:dyDescent="0.25">
      <c r="G50">
        <v>47</v>
      </c>
      <c r="H50">
        <f t="shared" si="5"/>
        <v>7</v>
      </c>
      <c r="I50">
        <f t="shared" si="6"/>
        <v>5</v>
      </c>
      <c r="J50">
        <f t="shared" si="7"/>
        <v>7</v>
      </c>
      <c r="K50">
        <f t="shared" si="8"/>
        <v>5</v>
      </c>
      <c r="L50" t="e">
        <f t="shared" si="9"/>
        <v>#N/A</v>
      </c>
      <c r="M50" t="e">
        <f t="shared" si="10"/>
        <v>#N/A</v>
      </c>
      <c r="N50" s="1" t="e">
        <f t="shared" si="11"/>
        <v>#N/A</v>
      </c>
      <c r="O50" s="1"/>
    </row>
    <row r="51" spans="7:15" x14ac:dyDescent="0.25">
      <c r="G51">
        <v>48</v>
      </c>
      <c r="H51">
        <f t="shared" si="5"/>
        <v>8</v>
      </c>
      <c r="I51">
        <f t="shared" si="6"/>
        <v>5</v>
      </c>
      <c r="J51">
        <f t="shared" si="7"/>
        <v>8</v>
      </c>
      <c r="K51">
        <f t="shared" si="8"/>
        <v>5</v>
      </c>
      <c r="L51" t="e">
        <f t="shared" si="9"/>
        <v>#N/A</v>
      </c>
      <c r="M51" t="e">
        <f t="shared" si="10"/>
        <v>#N/A</v>
      </c>
      <c r="N51" s="1" t="e">
        <f t="shared" si="11"/>
        <v>#N/A</v>
      </c>
      <c r="O51" s="1"/>
    </row>
    <row r="52" spans="7:15" x14ac:dyDescent="0.25">
      <c r="G52">
        <v>49</v>
      </c>
      <c r="H52">
        <f t="shared" si="5"/>
        <v>9</v>
      </c>
      <c r="I52">
        <f t="shared" si="6"/>
        <v>5</v>
      </c>
      <c r="J52">
        <f t="shared" si="7"/>
        <v>9</v>
      </c>
      <c r="K52">
        <f t="shared" si="8"/>
        <v>5</v>
      </c>
      <c r="L52" t="e">
        <f t="shared" si="9"/>
        <v>#N/A</v>
      </c>
      <c r="M52" t="e">
        <f t="shared" si="10"/>
        <v>#N/A</v>
      </c>
      <c r="N52" s="1" t="e">
        <f t="shared" si="11"/>
        <v>#N/A</v>
      </c>
      <c r="O52" s="1"/>
    </row>
    <row r="53" spans="7:15" x14ac:dyDescent="0.25">
      <c r="G53">
        <v>50</v>
      </c>
      <c r="H53">
        <f t="shared" si="5"/>
        <v>10</v>
      </c>
      <c r="I53">
        <f t="shared" si="6"/>
        <v>5</v>
      </c>
      <c r="J53">
        <f t="shared" si="7"/>
        <v>10</v>
      </c>
      <c r="K53">
        <f t="shared" si="8"/>
        <v>5</v>
      </c>
      <c r="L53" t="e">
        <f t="shared" si="9"/>
        <v>#N/A</v>
      </c>
      <c r="M53" t="e">
        <f t="shared" si="10"/>
        <v>#N/A</v>
      </c>
      <c r="N53" s="1" t="e">
        <f t="shared" si="11"/>
        <v>#N/A</v>
      </c>
      <c r="O53" s="1"/>
    </row>
    <row r="54" spans="7:15" x14ac:dyDescent="0.25">
      <c r="G54">
        <v>51</v>
      </c>
      <c r="H54">
        <f t="shared" si="5"/>
        <v>1</v>
      </c>
      <c r="I54">
        <f t="shared" si="6"/>
        <v>6</v>
      </c>
      <c r="J54">
        <f t="shared" si="7"/>
        <v>1</v>
      </c>
      <c r="K54">
        <f t="shared" si="8"/>
        <v>6</v>
      </c>
      <c r="L54" t="e">
        <f t="shared" si="9"/>
        <v>#N/A</v>
      </c>
      <c r="M54" t="e">
        <f t="shared" si="10"/>
        <v>#N/A</v>
      </c>
      <c r="N54" s="1" t="e">
        <f t="shared" si="11"/>
        <v>#N/A</v>
      </c>
      <c r="O54" s="1"/>
    </row>
    <row r="55" spans="7:15" x14ac:dyDescent="0.25">
      <c r="G55">
        <v>52</v>
      </c>
      <c r="H55">
        <f t="shared" si="5"/>
        <v>2</v>
      </c>
      <c r="I55">
        <f t="shared" si="6"/>
        <v>6</v>
      </c>
      <c r="J55">
        <f t="shared" si="7"/>
        <v>2</v>
      </c>
      <c r="K55">
        <f t="shared" si="8"/>
        <v>6</v>
      </c>
      <c r="L55" t="e">
        <f t="shared" si="9"/>
        <v>#N/A</v>
      </c>
      <c r="M55" t="e">
        <f t="shared" si="10"/>
        <v>#N/A</v>
      </c>
      <c r="N55" s="1" t="e">
        <f t="shared" si="11"/>
        <v>#N/A</v>
      </c>
      <c r="O55" s="1"/>
    </row>
    <row r="56" spans="7:15" x14ac:dyDescent="0.25">
      <c r="G56">
        <v>53</v>
      </c>
      <c r="H56">
        <f t="shared" si="5"/>
        <v>3</v>
      </c>
      <c r="I56">
        <f t="shared" si="6"/>
        <v>6</v>
      </c>
      <c r="J56">
        <f t="shared" si="7"/>
        <v>3</v>
      </c>
      <c r="K56">
        <f t="shared" si="8"/>
        <v>6</v>
      </c>
      <c r="L56" t="e">
        <f t="shared" si="9"/>
        <v>#N/A</v>
      </c>
      <c r="M56" t="e">
        <f t="shared" si="10"/>
        <v>#N/A</v>
      </c>
      <c r="N56" s="1" t="e">
        <f t="shared" si="11"/>
        <v>#N/A</v>
      </c>
      <c r="O56" s="1"/>
    </row>
    <row r="57" spans="7:15" x14ac:dyDescent="0.25">
      <c r="G57">
        <v>54</v>
      </c>
      <c r="H57">
        <f t="shared" si="5"/>
        <v>4</v>
      </c>
      <c r="I57">
        <f t="shared" si="6"/>
        <v>6</v>
      </c>
      <c r="J57">
        <f t="shared" si="7"/>
        <v>4</v>
      </c>
      <c r="K57">
        <f t="shared" si="8"/>
        <v>6</v>
      </c>
      <c r="L57" t="e">
        <f t="shared" si="9"/>
        <v>#N/A</v>
      </c>
      <c r="M57" t="e">
        <f t="shared" si="10"/>
        <v>#N/A</v>
      </c>
      <c r="N57" s="1" t="e">
        <f t="shared" si="11"/>
        <v>#N/A</v>
      </c>
      <c r="O57" s="1"/>
    </row>
    <row r="58" spans="7:15" x14ac:dyDescent="0.25">
      <c r="G58">
        <v>55</v>
      </c>
      <c r="H58">
        <f t="shared" si="5"/>
        <v>5</v>
      </c>
      <c r="I58">
        <f t="shared" si="6"/>
        <v>6</v>
      </c>
      <c r="J58">
        <f t="shared" si="7"/>
        <v>5</v>
      </c>
      <c r="K58">
        <f t="shared" si="8"/>
        <v>6</v>
      </c>
      <c r="L58" t="e">
        <f t="shared" si="9"/>
        <v>#N/A</v>
      </c>
      <c r="M58" t="e">
        <f t="shared" si="10"/>
        <v>#N/A</v>
      </c>
      <c r="N58" s="1" t="e">
        <f t="shared" si="11"/>
        <v>#N/A</v>
      </c>
      <c r="O58" s="1"/>
    </row>
    <row r="59" spans="7:15" x14ac:dyDescent="0.25">
      <c r="G59">
        <v>56</v>
      </c>
      <c r="H59">
        <f t="shared" si="5"/>
        <v>6</v>
      </c>
      <c r="I59">
        <f t="shared" si="6"/>
        <v>6</v>
      </c>
      <c r="J59">
        <f t="shared" si="7"/>
        <v>6</v>
      </c>
      <c r="K59">
        <f t="shared" si="8"/>
        <v>6</v>
      </c>
      <c r="L59" t="e">
        <f t="shared" si="9"/>
        <v>#N/A</v>
      </c>
      <c r="M59" t="e">
        <f t="shared" si="10"/>
        <v>#N/A</v>
      </c>
      <c r="N59" s="1" t="e">
        <f t="shared" si="11"/>
        <v>#N/A</v>
      </c>
      <c r="O59" s="1"/>
    </row>
    <row r="60" spans="7:15" x14ac:dyDescent="0.25">
      <c r="G60">
        <v>57</v>
      </c>
      <c r="H60">
        <f t="shared" si="5"/>
        <v>7</v>
      </c>
      <c r="I60">
        <f t="shared" si="6"/>
        <v>6</v>
      </c>
      <c r="J60">
        <f t="shared" si="7"/>
        <v>7</v>
      </c>
      <c r="K60">
        <f t="shared" si="8"/>
        <v>6</v>
      </c>
      <c r="L60" t="e">
        <f t="shared" si="9"/>
        <v>#N/A</v>
      </c>
      <c r="M60" t="e">
        <f t="shared" si="10"/>
        <v>#N/A</v>
      </c>
      <c r="N60" s="1" t="e">
        <f t="shared" si="11"/>
        <v>#N/A</v>
      </c>
      <c r="O60" s="1"/>
    </row>
    <row r="61" spans="7:15" x14ac:dyDescent="0.25">
      <c r="G61">
        <v>58</v>
      </c>
      <c r="H61">
        <f t="shared" si="5"/>
        <v>8</v>
      </c>
      <c r="I61">
        <f t="shared" si="6"/>
        <v>6</v>
      </c>
      <c r="J61">
        <f t="shared" si="7"/>
        <v>8</v>
      </c>
      <c r="K61">
        <f t="shared" si="8"/>
        <v>6</v>
      </c>
      <c r="L61" t="e">
        <f t="shared" si="9"/>
        <v>#N/A</v>
      </c>
      <c r="M61" t="e">
        <f t="shared" si="10"/>
        <v>#N/A</v>
      </c>
      <c r="N61" s="1" t="e">
        <f t="shared" si="11"/>
        <v>#N/A</v>
      </c>
      <c r="O61" s="1"/>
    </row>
    <row r="62" spans="7:15" x14ac:dyDescent="0.25">
      <c r="G62">
        <v>59</v>
      </c>
      <c r="H62">
        <f t="shared" si="5"/>
        <v>9</v>
      </c>
      <c r="I62">
        <f t="shared" si="6"/>
        <v>6</v>
      </c>
      <c r="J62">
        <f t="shared" si="7"/>
        <v>9</v>
      </c>
      <c r="K62">
        <f t="shared" si="8"/>
        <v>6</v>
      </c>
      <c r="L62" t="e">
        <f t="shared" si="9"/>
        <v>#N/A</v>
      </c>
      <c r="M62" t="e">
        <f t="shared" si="10"/>
        <v>#N/A</v>
      </c>
      <c r="N62" s="1" t="e">
        <f t="shared" si="11"/>
        <v>#N/A</v>
      </c>
      <c r="O62" s="1"/>
    </row>
    <row r="63" spans="7:15" x14ac:dyDescent="0.25">
      <c r="G63">
        <v>60</v>
      </c>
      <c r="H63">
        <f t="shared" si="5"/>
        <v>10</v>
      </c>
      <c r="I63">
        <f t="shared" si="6"/>
        <v>6</v>
      </c>
      <c r="J63">
        <f t="shared" si="7"/>
        <v>10</v>
      </c>
      <c r="K63">
        <f t="shared" si="8"/>
        <v>6</v>
      </c>
      <c r="L63" t="e">
        <f t="shared" si="9"/>
        <v>#N/A</v>
      </c>
      <c r="M63" t="e">
        <f t="shared" si="10"/>
        <v>#N/A</v>
      </c>
      <c r="N63" s="1" t="e">
        <f t="shared" si="11"/>
        <v>#N/A</v>
      </c>
      <c r="O63" s="1"/>
    </row>
    <row r="64" spans="7:15" x14ac:dyDescent="0.25">
      <c r="G64">
        <v>61</v>
      </c>
      <c r="H64">
        <f t="shared" si="5"/>
        <v>1</v>
      </c>
      <c r="I64">
        <f t="shared" si="6"/>
        <v>7</v>
      </c>
      <c r="J64">
        <f t="shared" si="7"/>
        <v>1</v>
      </c>
      <c r="K64">
        <f t="shared" si="8"/>
        <v>7</v>
      </c>
      <c r="L64" t="e">
        <f t="shared" si="9"/>
        <v>#N/A</v>
      </c>
      <c r="M64" t="e">
        <f t="shared" si="10"/>
        <v>#N/A</v>
      </c>
      <c r="N64" s="1" t="e">
        <f t="shared" si="11"/>
        <v>#N/A</v>
      </c>
      <c r="O64" s="1"/>
    </row>
    <row r="65" spans="7:15" x14ac:dyDescent="0.25">
      <c r="G65">
        <v>62</v>
      </c>
      <c r="H65">
        <f t="shared" si="5"/>
        <v>2</v>
      </c>
      <c r="I65">
        <f t="shared" si="6"/>
        <v>7</v>
      </c>
      <c r="J65">
        <f t="shared" si="7"/>
        <v>2</v>
      </c>
      <c r="K65">
        <f t="shared" si="8"/>
        <v>7</v>
      </c>
      <c r="L65" t="e">
        <f t="shared" si="9"/>
        <v>#N/A</v>
      </c>
      <c r="M65" t="e">
        <f t="shared" si="10"/>
        <v>#N/A</v>
      </c>
      <c r="N65" s="1" t="e">
        <f t="shared" si="11"/>
        <v>#N/A</v>
      </c>
      <c r="O65" s="1"/>
    </row>
    <row r="66" spans="7:15" x14ac:dyDescent="0.25">
      <c r="G66">
        <v>63</v>
      </c>
      <c r="H66">
        <f t="shared" si="5"/>
        <v>3</v>
      </c>
      <c r="I66">
        <f t="shared" si="6"/>
        <v>7</v>
      </c>
      <c r="J66">
        <f t="shared" si="7"/>
        <v>3</v>
      </c>
      <c r="K66">
        <f t="shared" si="8"/>
        <v>7</v>
      </c>
      <c r="L66" t="e">
        <f t="shared" si="9"/>
        <v>#N/A</v>
      </c>
      <c r="M66" t="e">
        <f t="shared" si="10"/>
        <v>#N/A</v>
      </c>
      <c r="N66" s="1" t="e">
        <f t="shared" si="11"/>
        <v>#N/A</v>
      </c>
      <c r="O66" s="1"/>
    </row>
    <row r="67" spans="7:15" x14ac:dyDescent="0.25">
      <c r="G67">
        <v>64</v>
      </c>
      <c r="H67">
        <f t="shared" si="5"/>
        <v>4</v>
      </c>
      <c r="I67">
        <f t="shared" si="6"/>
        <v>7</v>
      </c>
      <c r="J67">
        <f t="shared" si="7"/>
        <v>4</v>
      </c>
      <c r="K67">
        <f t="shared" si="8"/>
        <v>7</v>
      </c>
      <c r="L67" t="e">
        <f t="shared" si="9"/>
        <v>#N/A</v>
      </c>
      <c r="M67" t="e">
        <f t="shared" si="10"/>
        <v>#N/A</v>
      </c>
      <c r="N67" s="1" t="e">
        <f t="shared" si="11"/>
        <v>#N/A</v>
      </c>
      <c r="O67" s="1"/>
    </row>
    <row r="68" spans="7:15" x14ac:dyDescent="0.25">
      <c r="G68">
        <v>65</v>
      </c>
      <c r="H68">
        <f t="shared" si="5"/>
        <v>5</v>
      </c>
      <c r="I68">
        <f t="shared" si="6"/>
        <v>7</v>
      </c>
      <c r="J68">
        <f t="shared" ref="J68:J103" si="12">IF($G68&lt;=$Q$3,H68,NA())</f>
        <v>5</v>
      </c>
      <c r="K68">
        <f t="shared" ref="K68:K103" si="13">IF($G68&lt;=$Q$3,I68,NA())</f>
        <v>7</v>
      </c>
      <c r="L68" t="e">
        <f t="shared" ref="L68:L103" si="14">IF($G68=$Q$4,H68,NA())</f>
        <v>#N/A</v>
      </c>
      <c r="M68" t="e">
        <f t="shared" ref="M68:M103" si="15">IF($G68=$Q$4,I68,NA())</f>
        <v>#N/A</v>
      </c>
      <c r="N68" s="1" t="e">
        <f t="shared" ref="N68:N99" si="16">IF(NOT(ISERROR(M68)),$Q$2,NA())</f>
        <v>#N/A</v>
      </c>
      <c r="O68" s="1"/>
    </row>
    <row r="69" spans="7:15" x14ac:dyDescent="0.25">
      <c r="G69">
        <v>66</v>
      </c>
      <c r="H69">
        <f t="shared" si="5"/>
        <v>6</v>
      </c>
      <c r="I69">
        <f t="shared" si="6"/>
        <v>7</v>
      </c>
      <c r="J69" t="e">
        <f t="shared" si="12"/>
        <v>#N/A</v>
      </c>
      <c r="K69" t="e">
        <f t="shared" si="13"/>
        <v>#N/A</v>
      </c>
      <c r="L69" t="e">
        <f t="shared" si="14"/>
        <v>#N/A</v>
      </c>
      <c r="M69" t="e">
        <f t="shared" si="15"/>
        <v>#N/A</v>
      </c>
      <c r="N69" s="1" t="e">
        <f t="shared" si="16"/>
        <v>#N/A</v>
      </c>
      <c r="O69" s="1"/>
    </row>
    <row r="70" spans="7:15" x14ac:dyDescent="0.25">
      <c r="G70">
        <v>67</v>
      </c>
      <c r="H70">
        <f t="shared" si="5"/>
        <v>7</v>
      </c>
      <c r="I70">
        <f t="shared" si="6"/>
        <v>7</v>
      </c>
      <c r="J70" t="e">
        <f t="shared" si="12"/>
        <v>#N/A</v>
      </c>
      <c r="K70" t="e">
        <f t="shared" si="13"/>
        <v>#N/A</v>
      </c>
      <c r="L70" t="e">
        <f t="shared" si="14"/>
        <v>#N/A</v>
      </c>
      <c r="M70" t="e">
        <f t="shared" si="15"/>
        <v>#N/A</v>
      </c>
      <c r="N70" s="1" t="e">
        <f t="shared" si="16"/>
        <v>#N/A</v>
      </c>
      <c r="O70" s="1"/>
    </row>
    <row r="71" spans="7:15" x14ac:dyDescent="0.25">
      <c r="G71">
        <v>68</v>
      </c>
      <c r="H71">
        <f t="shared" si="5"/>
        <v>8</v>
      </c>
      <c r="I71">
        <f t="shared" si="6"/>
        <v>7</v>
      </c>
      <c r="J71" t="e">
        <f t="shared" si="12"/>
        <v>#N/A</v>
      </c>
      <c r="K71" t="e">
        <f t="shared" si="13"/>
        <v>#N/A</v>
      </c>
      <c r="L71" t="e">
        <f t="shared" si="14"/>
        <v>#N/A</v>
      </c>
      <c r="M71" t="e">
        <f t="shared" si="15"/>
        <v>#N/A</v>
      </c>
      <c r="N71" s="1" t="e">
        <f t="shared" si="16"/>
        <v>#N/A</v>
      </c>
      <c r="O71" s="1"/>
    </row>
    <row r="72" spans="7:15" x14ac:dyDescent="0.25">
      <c r="G72">
        <v>69</v>
      </c>
      <c r="H72">
        <f t="shared" si="5"/>
        <v>9</v>
      </c>
      <c r="I72">
        <f t="shared" si="6"/>
        <v>7</v>
      </c>
      <c r="J72" t="e">
        <f t="shared" si="12"/>
        <v>#N/A</v>
      </c>
      <c r="K72" t="e">
        <f t="shared" si="13"/>
        <v>#N/A</v>
      </c>
      <c r="L72" t="e">
        <f t="shared" si="14"/>
        <v>#N/A</v>
      </c>
      <c r="M72" t="e">
        <f t="shared" si="15"/>
        <v>#N/A</v>
      </c>
      <c r="N72" s="1" t="e">
        <f t="shared" si="16"/>
        <v>#N/A</v>
      </c>
      <c r="O72" s="1"/>
    </row>
    <row r="73" spans="7:15" x14ac:dyDescent="0.25">
      <c r="G73">
        <v>70</v>
      </c>
      <c r="H73">
        <f t="shared" si="5"/>
        <v>10</v>
      </c>
      <c r="I73">
        <f t="shared" si="6"/>
        <v>7</v>
      </c>
      <c r="J73" t="e">
        <f t="shared" si="12"/>
        <v>#N/A</v>
      </c>
      <c r="K73" t="e">
        <f t="shared" si="13"/>
        <v>#N/A</v>
      </c>
      <c r="L73">
        <f t="shared" si="14"/>
        <v>10</v>
      </c>
      <c r="M73">
        <f t="shared" si="15"/>
        <v>7</v>
      </c>
      <c r="N73" s="1">
        <f t="shared" si="16"/>
        <v>0.65</v>
      </c>
      <c r="O73" s="1"/>
    </row>
    <row r="74" spans="7:15" x14ac:dyDescent="0.25">
      <c r="G74">
        <v>71</v>
      </c>
      <c r="H74">
        <f t="shared" si="5"/>
        <v>1</v>
      </c>
      <c r="I74">
        <f t="shared" si="6"/>
        <v>8</v>
      </c>
      <c r="J74" t="e">
        <f t="shared" si="12"/>
        <v>#N/A</v>
      </c>
      <c r="K74" t="e">
        <f t="shared" si="13"/>
        <v>#N/A</v>
      </c>
      <c r="L74" t="e">
        <f t="shared" si="14"/>
        <v>#N/A</v>
      </c>
      <c r="M74" t="e">
        <f t="shared" si="15"/>
        <v>#N/A</v>
      </c>
      <c r="N74" s="1" t="e">
        <f t="shared" si="16"/>
        <v>#N/A</v>
      </c>
      <c r="O74" s="1"/>
    </row>
    <row r="75" spans="7:15" x14ac:dyDescent="0.25">
      <c r="G75">
        <v>72</v>
      </c>
      <c r="H75">
        <f t="shared" si="5"/>
        <v>2</v>
      </c>
      <c r="I75">
        <f t="shared" si="6"/>
        <v>8</v>
      </c>
      <c r="J75" t="e">
        <f t="shared" si="12"/>
        <v>#N/A</v>
      </c>
      <c r="K75" t="e">
        <f t="shared" si="13"/>
        <v>#N/A</v>
      </c>
      <c r="L75" t="e">
        <f t="shared" si="14"/>
        <v>#N/A</v>
      </c>
      <c r="M75" t="e">
        <f t="shared" si="15"/>
        <v>#N/A</v>
      </c>
      <c r="N75" s="1" t="e">
        <f t="shared" si="16"/>
        <v>#N/A</v>
      </c>
      <c r="O75" s="1"/>
    </row>
    <row r="76" spans="7:15" x14ac:dyDescent="0.25">
      <c r="G76">
        <v>73</v>
      </c>
      <c r="H76">
        <f t="shared" si="5"/>
        <v>3</v>
      </c>
      <c r="I76">
        <f t="shared" si="6"/>
        <v>8</v>
      </c>
      <c r="J76" t="e">
        <f t="shared" si="12"/>
        <v>#N/A</v>
      </c>
      <c r="K76" t="e">
        <f t="shared" si="13"/>
        <v>#N/A</v>
      </c>
      <c r="L76" t="e">
        <f t="shared" si="14"/>
        <v>#N/A</v>
      </c>
      <c r="M76" t="e">
        <f t="shared" si="15"/>
        <v>#N/A</v>
      </c>
      <c r="N76" s="1" t="e">
        <f t="shared" si="16"/>
        <v>#N/A</v>
      </c>
      <c r="O76" s="1"/>
    </row>
    <row r="77" spans="7:15" x14ac:dyDescent="0.25">
      <c r="G77">
        <v>74</v>
      </c>
      <c r="H77">
        <f t="shared" si="5"/>
        <v>4</v>
      </c>
      <c r="I77">
        <f t="shared" si="6"/>
        <v>8</v>
      </c>
      <c r="J77" t="e">
        <f t="shared" si="12"/>
        <v>#N/A</v>
      </c>
      <c r="K77" t="e">
        <f t="shared" si="13"/>
        <v>#N/A</v>
      </c>
      <c r="L77" t="e">
        <f t="shared" si="14"/>
        <v>#N/A</v>
      </c>
      <c r="M77" t="e">
        <f t="shared" si="15"/>
        <v>#N/A</v>
      </c>
      <c r="N77" s="1" t="e">
        <f t="shared" si="16"/>
        <v>#N/A</v>
      </c>
      <c r="O77" s="1"/>
    </row>
    <row r="78" spans="7:15" x14ac:dyDescent="0.25">
      <c r="G78">
        <v>75</v>
      </c>
      <c r="H78">
        <f t="shared" si="5"/>
        <v>5</v>
      </c>
      <c r="I78">
        <f t="shared" si="6"/>
        <v>8</v>
      </c>
      <c r="J78" t="e">
        <f t="shared" si="12"/>
        <v>#N/A</v>
      </c>
      <c r="K78" t="e">
        <f t="shared" si="13"/>
        <v>#N/A</v>
      </c>
      <c r="L78" t="e">
        <f t="shared" si="14"/>
        <v>#N/A</v>
      </c>
      <c r="M78" t="e">
        <f t="shared" si="15"/>
        <v>#N/A</v>
      </c>
      <c r="N78" s="1" t="e">
        <f t="shared" si="16"/>
        <v>#N/A</v>
      </c>
      <c r="O78" s="1"/>
    </row>
    <row r="79" spans="7:15" x14ac:dyDescent="0.25">
      <c r="G79">
        <v>76</v>
      </c>
      <c r="H79">
        <f t="shared" ref="H79:H103" si="17">H69</f>
        <v>6</v>
      </c>
      <c r="I79">
        <f t="shared" ref="I79:I103" si="18">I69+1</f>
        <v>8</v>
      </c>
      <c r="J79" t="e">
        <f t="shared" si="12"/>
        <v>#N/A</v>
      </c>
      <c r="K79" t="e">
        <f t="shared" si="13"/>
        <v>#N/A</v>
      </c>
      <c r="L79" t="e">
        <f t="shared" si="14"/>
        <v>#N/A</v>
      </c>
      <c r="M79" t="e">
        <f t="shared" si="15"/>
        <v>#N/A</v>
      </c>
      <c r="N79" s="1" t="e">
        <f t="shared" si="16"/>
        <v>#N/A</v>
      </c>
      <c r="O79" s="1"/>
    </row>
    <row r="80" spans="7:15" x14ac:dyDescent="0.25">
      <c r="G80">
        <v>77</v>
      </c>
      <c r="H80">
        <f t="shared" si="17"/>
        <v>7</v>
      </c>
      <c r="I80">
        <f t="shared" si="18"/>
        <v>8</v>
      </c>
      <c r="J80" t="e">
        <f t="shared" si="12"/>
        <v>#N/A</v>
      </c>
      <c r="K80" t="e">
        <f t="shared" si="13"/>
        <v>#N/A</v>
      </c>
      <c r="L80" t="e">
        <f t="shared" si="14"/>
        <v>#N/A</v>
      </c>
      <c r="M80" t="e">
        <f t="shared" si="15"/>
        <v>#N/A</v>
      </c>
      <c r="N80" s="1" t="e">
        <f t="shared" si="16"/>
        <v>#N/A</v>
      </c>
      <c r="O80" s="1"/>
    </row>
    <row r="81" spans="7:15" x14ac:dyDescent="0.25">
      <c r="G81">
        <v>78</v>
      </c>
      <c r="H81">
        <f t="shared" si="17"/>
        <v>8</v>
      </c>
      <c r="I81">
        <f t="shared" si="18"/>
        <v>8</v>
      </c>
      <c r="J81" t="e">
        <f t="shared" si="12"/>
        <v>#N/A</v>
      </c>
      <c r="K81" t="e">
        <f t="shared" si="13"/>
        <v>#N/A</v>
      </c>
      <c r="L81" t="e">
        <f t="shared" si="14"/>
        <v>#N/A</v>
      </c>
      <c r="M81" t="e">
        <f t="shared" si="15"/>
        <v>#N/A</v>
      </c>
      <c r="N81" s="1" t="e">
        <f t="shared" si="16"/>
        <v>#N/A</v>
      </c>
      <c r="O81" s="1"/>
    </row>
    <row r="82" spans="7:15" x14ac:dyDescent="0.25">
      <c r="G82">
        <v>79</v>
      </c>
      <c r="H82">
        <f t="shared" si="17"/>
        <v>9</v>
      </c>
      <c r="I82">
        <f t="shared" si="18"/>
        <v>8</v>
      </c>
      <c r="J82" t="e">
        <f t="shared" si="12"/>
        <v>#N/A</v>
      </c>
      <c r="K82" t="e">
        <f t="shared" si="13"/>
        <v>#N/A</v>
      </c>
      <c r="L82" t="e">
        <f t="shared" si="14"/>
        <v>#N/A</v>
      </c>
      <c r="M82" t="e">
        <f t="shared" si="15"/>
        <v>#N/A</v>
      </c>
      <c r="N82" s="1" t="e">
        <f t="shared" si="16"/>
        <v>#N/A</v>
      </c>
      <c r="O82" s="1"/>
    </row>
    <row r="83" spans="7:15" x14ac:dyDescent="0.25">
      <c r="G83">
        <v>80</v>
      </c>
      <c r="H83">
        <f t="shared" si="17"/>
        <v>10</v>
      </c>
      <c r="I83">
        <f t="shared" si="18"/>
        <v>8</v>
      </c>
      <c r="J83" t="e">
        <f t="shared" si="12"/>
        <v>#N/A</v>
      </c>
      <c r="K83" t="e">
        <f t="shared" si="13"/>
        <v>#N/A</v>
      </c>
      <c r="L83" t="e">
        <f t="shared" si="14"/>
        <v>#N/A</v>
      </c>
      <c r="M83" t="e">
        <f t="shared" si="15"/>
        <v>#N/A</v>
      </c>
      <c r="N83" s="1" t="e">
        <f t="shared" si="16"/>
        <v>#N/A</v>
      </c>
      <c r="O83" s="1"/>
    </row>
    <row r="84" spans="7:15" x14ac:dyDescent="0.25">
      <c r="G84">
        <v>81</v>
      </c>
      <c r="H84">
        <f t="shared" si="17"/>
        <v>1</v>
      </c>
      <c r="I84">
        <f t="shared" si="18"/>
        <v>9</v>
      </c>
      <c r="J84" t="e">
        <f t="shared" si="12"/>
        <v>#N/A</v>
      </c>
      <c r="K84" t="e">
        <f t="shared" si="13"/>
        <v>#N/A</v>
      </c>
      <c r="L84" t="e">
        <f t="shared" si="14"/>
        <v>#N/A</v>
      </c>
      <c r="M84" t="e">
        <f t="shared" si="15"/>
        <v>#N/A</v>
      </c>
      <c r="N84" s="1" t="e">
        <f t="shared" si="16"/>
        <v>#N/A</v>
      </c>
      <c r="O84" s="1"/>
    </row>
    <row r="85" spans="7:15" x14ac:dyDescent="0.25">
      <c r="G85">
        <v>82</v>
      </c>
      <c r="H85">
        <f t="shared" si="17"/>
        <v>2</v>
      </c>
      <c r="I85">
        <f t="shared" si="18"/>
        <v>9</v>
      </c>
      <c r="J85" t="e">
        <f t="shared" si="12"/>
        <v>#N/A</v>
      </c>
      <c r="K85" t="e">
        <f t="shared" si="13"/>
        <v>#N/A</v>
      </c>
      <c r="L85" t="e">
        <f t="shared" si="14"/>
        <v>#N/A</v>
      </c>
      <c r="M85" t="e">
        <f t="shared" si="15"/>
        <v>#N/A</v>
      </c>
      <c r="N85" s="1" t="e">
        <f t="shared" si="16"/>
        <v>#N/A</v>
      </c>
      <c r="O85" s="1"/>
    </row>
    <row r="86" spans="7:15" x14ac:dyDescent="0.25">
      <c r="G86">
        <v>83</v>
      </c>
      <c r="H86">
        <f t="shared" si="17"/>
        <v>3</v>
      </c>
      <c r="I86">
        <f t="shared" si="18"/>
        <v>9</v>
      </c>
      <c r="J86" t="e">
        <f t="shared" si="12"/>
        <v>#N/A</v>
      </c>
      <c r="K86" t="e">
        <f t="shared" si="13"/>
        <v>#N/A</v>
      </c>
      <c r="L86" t="e">
        <f t="shared" si="14"/>
        <v>#N/A</v>
      </c>
      <c r="M86" t="e">
        <f t="shared" si="15"/>
        <v>#N/A</v>
      </c>
      <c r="N86" s="1" t="e">
        <f t="shared" si="16"/>
        <v>#N/A</v>
      </c>
      <c r="O86" s="1"/>
    </row>
    <row r="87" spans="7:15" x14ac:dyDescent="0.25">
      <c r="G87">
        <v>84</v>
      </c>
      <c r="H87">
        <f t="shared" si="17"/>
        <v>4</v>
      </c>
      <c r="I87">
        <f t="shared" si="18"/>
        <v>9</v>
      </c>
      <c r="J87" t="e">
        <f t="shared" si="12"/>
        <v>#N/A</v>
      </c>
      <c r="K87" t="e">
        <f t="shared" si="13"/>
        <v>#N/A</v>
      </c>
      <c r="L87" t="e">
        <f t="shared" si="14"/>
        <v>#N/A</v>
      </c>
      <c r="M87" t="e">
        <f t="shared" si="15"/>
        <v>#N/A</v>
      </c>
      <c r="N87" s="1" t="e">
        <f t="shared" si="16"/>
        <v>#N/A</v>
      </c>
      <c r="O87" s="1"/>
    </row>
    <row r="88" spans="7:15" x14ac:dyDescent="0.25">
      <c r="G88">
        <v>85</v>
      </c>
      <c r="H88">
        <f t="shared" si="17"/>
        <v>5</v>
      </c>
      <c r="I88">
        <f t="shared" si="18"/>
        <v>9</v>
      </c>
      <c r="J88" t="e">
        <f t="shared" si="12"/>
        <v>#N/A</v>
      </c>
      <c r="K88" t="e">
        <f t="shared" si="13"/>
        <v>#N/A</v>
      </c>
      <c r="L88" t="e">
        <f t="shared" si="14"/>
        <v>#N/A</v>
      </c>
      <c r="M88" t="e">
        <f t="shared" si="15"/>
        <v>#N/A</v>
      </c>
      <c r="N88" s="1" t="e">
        <f t="shared" si="16"/>
        <v>#N/A</v>
      </c>
      <c r="O88" s="1"/>
    </row>
    <row r="89" spans="7:15" x14ac:dyDescent="0.25">
      <c r="G89">
        <v>86</v>
      </c>
      <c r="H89">
        <f t="shared" si="17"/>
        <v>6</v>
      </c>
      <c r="I89">
        <f t="shared" si="18"/>
        <v>9</v>
      </c>
      <c r="J89" t="e">
        <f t="shared" si="12"/>
        <v>#N/A</v>
      </c>
      <c r="K89" t="e">
        <f t="shared" si="13"/>
        <v>#N/A</v>
      </c>
      <c r="L89" t="e">
        <f t="shared" si="14"/>
        <v>#N/A</v>
      </c>
      <c r="M89" t="e">
        <f t="shared" si="15"/>
        <v>#N/A</v>
      </c>
      <c r="N89" s="1" t="e">
        <f t="shared" si="16"/>
        <v>#N/A</v>
      </c>
      <c r="O89" s="1"/>
    </row>
    <row r="90" spans="7:15" x14ac:dyDescent="0.25">
      <c r="G90">
        <v>87</v>
      </c>
      <c r="H90">
        <f t="shared" si="17"/>
        <v>7</v>
      </c>
      <c r="I90">
        <f t="shared" si="18"/>
        <v>9</v>
      </c>
      <c r="J90" t="e">
        <f t="shared" si="12"/>
        <v>#N/A</v>
      </c>
      <c r="K90" t="e">
        <f t="shared" si="13"/>
        <v>#N/A</v>
      </c>
      <c r="L90" t="e">
        <f t="shared" si="14"/>
        <v>#N/A</v>
      </c>
      <c r="M90" t="e">
        <f t="shared" si="15"/>
        <v>#N/A</v>
      </c>
      <c r="N90" s="1" t="e">
        <f t="shared" si="16"/>
        <v>#N/A</v>
      </c>
      <c r="O90" s="1"/>
    </row>
    <row r="91" spans="7:15" x14ac:dyDescent="0.25">
      <c r="G91">
        <v>88</v>
      </c>
      <c r="H91">
        <f t="shared" si="17"/>
        <v>8</v>
      </c>
      <c r="I91">
        <f t="shared" si="18"/>
        <v>9</v>
      </c>
      <c r="J91" t="e">
        <f t="shared" si="12"/>
        <v>#N/A</v>
      </c>
      <c r="K91" t="e">
        <f t="shared" si="13"/>
        <v>#N/A</v>
      </c>
      <c r="L91" t="e">
        <f t="shared" si="14"/>
        <v>#N/A</v>
      </c>
      <c r="M91" t="e">
        <f t="shared" si="15"/>
        <v>#N/A</v>
      </c>
      <c r="N91" s="1" t="e">
        <f t="shared" si="16"/>
        <v>#N/A</v>
      </c>
      <c r="O91" s="1"/>
    </row>
    <row r="92" spans="7:15" x14ac:dyDescent="0.25">
      <c r="G92">
        <v>89</v>
      </c>
      <c r="H92">
        <f t="shared" si="17"/>
        <v>9</v>
      </c>
      <c r="I92">
        <f t="shared" si="18"/>
        <v>9</v>
      </c>
      <c r="J92" t="e">
        <f t="shared" si="12"/>
        <v>#N/A</v>
      </c>
      <c r="K92" t="e">
        <f t="shared" si="13"/>
        <v>#N/A</v>
      </c>
      <c r="L92" t="e">
        <f t="shared" si="14"/>
        <v>#N/A</v>
      </c>
      <c r="M92" t="e">
        <f t="shared" si="15"/>
        <v>#N/A</v>
      </c>
      <c r="N92" s="1" t="e">
        <f t="shared" si="16"/>
        <v>#N/A</v>
      </c>
      <c r="O92" s="1"/>
    </row>
    <row r="93" spans="7:15" x14ac:dyDescent="0.25">
      <c r="G93">
        <v>90</v>
      </c>
      <c r="H93">
        <f t="shared" si="17"/>
        <v>10</v>
      </c>
      <c r="I93">
        <f t="shared" si="18"/>
        <v>9</v>
      </c>
      <c r="J93" t="e">
        <f t="shared" si="12"/>
        <v>#N/A</v>
      </c>
      <c r="K93" t="e">
        <f t="shared" si="13"/>
        <v>#N/A</v>
      </c>
      <c r="L93" t="e">
        <f t="shared" si="14"/>
        <v>#N/A</v>
      </c>
      <c r="M93" t="e">
        <f t="shared" si="15"/>
        <v>#N/A</v>
      </c>
      <c r="N93" s="1" t="e">
        <f t="shared" si="16"/>
        <v>#N/A</v>
      </c>
      <c r="O93" s="1"/>
    </row>
    <row r="94" spans="7:15" x14ac:dyDescent="0.25">
      <c r="G94">
        <v>91</v>
      </c>
      <c r="H94">
        <f t="shared" si="17"/>
        <v>1</v>
      </c>
      <c r="I94">
        <f t="shared" si="18"/>
        <v>10</v>
      </c>
      <c r="J94" t="e">
        <f t="shared" si="12"/>
        <v>#N/A</v>
      </c>
      <c r="K94" t="e">
        <f t="shared" si="13"/>
        <v>#N/A</v>
      </c>
      <c r="L94" t="e">
        <f t="shared" si="14"/>
        <v>#N/A</v>
      </c>
      <c r="M94" t="e">
        <f t="shared" si="15"/>
        <v>#N/A</v>
      </c>
      <c r="N94" s="1" t="e">
        <f t="shared" si="16"/>
        <v>#N/A</v>
      </c>
      <c r="O94" s="1"/>
    </row>
    <row r="95" spans="7:15" x14ac:dyDescent="0.25">
      <c r="G95">
        <v>92</v>
      </c>
      <c r="H95">
        <f t="shared" si="17"/>
        <v>2</v>
      </c>
      <c r="I95">
        <f t="shared" si="18"/>
        <v>10</v>
      </c>
      <c r="J95" t="e">
        <f t="shared" si="12"/>
        <v>#N/A</v>
      </c>
      <c r="K95" t="e">
        <f t="shared" si="13"/>
        <v>#N/A</v>
      </c>
      <c r="L95" t="e">
        <f t="shared" si="14"/>
        <v>#N/A</v>
      </c>
      <c r="M95" t="e">
        <f t="shared" si="15"/>
        <v>#N/A</v>
      </c>
      <c r="N95" s="1" t="e">
        <f t="shared" si="16"/>
        <v>#N/A</v>
      </c>
      <c r="O95" s="1"/>
    </row>
    <row r="96" spans="7:15" x14ac:dyDescent="0.25">
      <c r="G96">
        <v>93</v>
      </c>
      <c r="H96">
        <f t="shared" si="17"/>
        <v>3</v>
      </c>
      <c r="I96">
        <f t="shared" si="18"/>
        <v>10</v>
      </c>
      <c r="J96" t="e">
        <f t="shared" si="12"/>
        <v>#N/A</v>
      </c>
      <c r="K96" t="e">
        <f t="shared" si="13"/>
        <v>#N/A</v>
      </c>
      <c r="L96" t="e">
        <f t="shared" si="14"/>
        <v>#N/A</v>
      </c>
      <c r="M96" t="e">
        <f t="shared" si="15"/>
        <v>#N/A</v>
      </c>
      <c r="N96" s="1" t="e">
        <f t="shared" si="16"/>
        <v>#N/A</v>
      </c>
      <c r="O96" s="1"/>
    </row>
    <row r="97" spans="7:15" x14ac:dyDescent="0.25">
      <c r="G97">
        <v>94</v>
      </c>
      <c r="H97">
        <f t="shared" si="17"/>
        <v>4</v>
      </c>
      <c r="I97">
        <f t="shared" si="18"/>
        <v>10</v>
      </c>
      <c r="J97" t="e">
        <f t="shared" si="12"/>
        <v>#N/A</v>
      </c>
      <c r="K97" t="e">
        <f t="shared" si="13"/>
        <v>#N/A</v>
      </c>
      <c r="L97" t="e">
        <f t="shared" si="14"/>
        <v>#N/A</v>
      </c>
      <c r="M97" t="e">
        <f t="shared" si="15"/>
        <v>#N/A</v>
      </c>
      <c r="N97" s="1" t="e">
        <f t="shared" si="16"/>
        <v>#N/A</v>
      </c>
      <c r="O97" s="1"/>
    </row>
    <row r="98" spans="7:15" x14ac:dyDescent="0.25">
      <c r="G98">
        <v>95</v>
      </c>
      <c r="H98">
        <f t="shared" si="17"/>
        <v>5</v>
      </c>
      <c r="I98">
        <f t="shared" si="18"/>
        <v>10</v>
      </c>
      <c r="J98" t="e">
        <f t="shared" si="12"/>
        <v>#N/A</v>
      </c>
      <c r="K98" t="e">
        <f t="shared" si="13"/>
        <v>#N/A</v>
      </c>
      <c r="L98" t="e">
        <f t="shared" si="14"/>
        <v>#N/A</v>
      </c>
      <c r="M98" t="e">
        <f t="shared" si="15"/>
        <v>#N/A</v>
      </c>
      <c r="N98" s="1" t="e">
        <f t="shared" si="16"/>
        <v>#N/A</v>
      </c>
      <c r="O98" s="1"/>
    </row>
    <row r="99" spans="7:15" x14ac:dyDescent="0.25">
      <c r="G99">
        <v>96</v>
      </c>
      <c r="H99">
        <f t="shared" si="17"/>
        <v>6</v>
      </c>
      <c r="I99">
        <f t="shared" si="18"/>
        <v>10</v>
      </c>
      <c r="J99" t="e">
        <f t="shared" si="12"/>
        <v>#N/A</v>
      </c>
      <c r="K99" t="e">
        <f t="shared" si="13"/>
        <v>#N/A</v>
      </c>
      <c r="L99" t="e">
        <f t="shared" si="14"/>
        <v>#N/A</v>
      </c>
      <c r="M99" t="e">
        <f t="shared" si="15"/>
        <v>#N/A</v>
      </c>
      <c r="N99" s="1" t="e">
        <f t="shared" si="16"/>
        <v>#N/A</v>
      </c>
      <c r="O99" s="1"/>
    </row>
    <row r="100" spans="7:15" x14ac:dyDescent="0.25">
      <c r="G100">
        <v>97</v>
      </c>
      <c r="H100">
        <f t="shared" si="17"/>
        <v>7</v>
      </c>
      <c r="I100">
        <f t="shared" si="18"/>
        <v>10</v>
      </c>
      <c r="J100" t="e">
        <f t="shared" si="12"/>
        <v>#N/A</v>
      </c>
      <c r="K100" t="e">
        <f t="shared" si="13"/>
        <v>#N/A</v>
      </c>
      <c r="L100" t="e">
        <f t="shared" si="14"/>
        <v>#N/A</v>
      </c>
      <c r="M100" t="e">
        <f t="shared" si="15"/>
        <v>#N/A</v>
      </c>
      <c r="N100" s="1" t="e">
        <f t="shared" ref="N100:N131" si="19">IF(NOT(ISERROR(M100)),$Q$2,NA())</f>
        <v>#N/A</v>
      </c>
      <c r="O100" s="1"/>
    </row>
    <row r="101" spans="7:15" x14ac:dyDescent="0.25">
      <c r="G101">
        <v>98</v>
      </c>
      <c r="H101">
        <f t="shared" si="17"/>
        <v>8</v>
      </c>
      <c r="I101">
        <f t="shared" si="18"/>
        <v>10</v>
      </c>
      <c r="J101" t="e">
        <f t="shared" si="12"/>
        <v>#N/A</v>
      </c>
      <c r="K101" t="e">
        <f t="shared" si="13"/>
        <v>#N/A</v>
      </c>
      <c r="L101" t="e">
        <f t="shared" si="14"/>
        <v>#N/A</v>
      </c>
      <c r="M101" t="e">
        <f t="shared" si="15"/>
        <v>#N/A</v>
      </c>
      <c r="N101" s="1" t="e">
        <f t="shared" si="19"/>
        <v>#N/A</v>
      </c>
      <c r="O101" s="1"/>
    </row>
    <row r="102" spans="7:15" x14ac:dyDescent="0.25">
      <c r="G102">
        <v>99</v>
      </c>
      <c r="H102">
        <f t="shared" si="17"/>
        <v>9</v>
      </c>
      <c r="I102">
        <f t="shared" si="18"/>
        <v>10</v>
      </c>
      <c r="J102" t="e">
        <f t="shared" si="12"/>
        <v>#N/A</v>
      </c>
      <c r="K102" t="e">
        <f t="shared" si="13"/>
        <v>#N/A</v>
      </c>
      <c r="L102" t="e">
        <f t="shared" si="14"/>
        <v>#N/A</v>
      </c>
      <c r="M102" t="e">
        <f t="shared" si="15"/>
        <v>#N/A</v>
      </c>
      <c r="N102" s="1" t="e">
        <f t="shared" si="19"/>
        <v>#N/A</v>
      </c>
      <c r="O102" s="1"/>
    </row>
    <row r="103" spans="7:15" x14ac:dyDescent="0.25">
      <c r="G103">
        <v>100</v>
      </c>
      <c r="H103">
        <f t="shared" si="17"/>
        <v>10</v>
      </c>
      <c r="I103">
        <f t="shared" si="18"/>
        <v>10</v>
      </c>
      <c r="J103" t="e">
        <f t="shared" si="12"/>
        <v>#N/A</v>
      </c>
      <c r="K103" t="e">
        <f t="shared" si="13"/>
        <v>#N/A</v>
      </c>
      <c r="L103" t="e">
        <f t="shared" si="14"/>
        <v>#N/A</v>
      </c>
      <c r="M103" t="e">
        <f t="shared" si="15"/>
        <v>#N/A</v>
      </c>
      <c r="N103" s="1" t="e">
        <f t="shared" si="19"/>
        <v>#N/A</v>
      </c>
      <c r="O103" s="1"/>
    </row>
  </sheetData>
  <hyperlinks>
    <hyperlink ref="A1" location="'TOC Gallery'!A1" tooltip="Go To: Table of Contents" display="'TOC Gallery'!A1" xr:uid="{E92F7E30-7DBE-4589-87DB-0EE69E34F702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69715-1559-412B-BEF2-4440A8E9BD51}">
  <sheetPr codeName="Sheet6"/>
  <dimension ref="A1:R102"/>
  <sheetViews>
    <sheetView workbookViewId="0"/>
  </sheetViews>
  <sheetFormatPr defaultRowHeight="15" x14ac:dyDescent="0.25"/>
  <cols>
    <col min="1" max="1" width="2.7109375" customWidth="1"/>
    <col min="17" max="17" width="10.28515625" bestFit="1" customWidth="1"/>
  </cols>
  <sheetData>
    <row r="1" spans="1:18" x14ac:dyDescent="0.25">
      <c r="A1" s="15">
        <v>3</v>
      </c>
      <c r="B1" s="2" t="s">
        <v>42</v>
      </c>
      <c r="M1" s="2" t="s">
        <v>41</v>
      </c>
      <c r="N1" s="2" t="s">
        <v>5</v>
      </c>
      <c r="O1" s="2" t="s">
        <v>40</v>
      </c>
      <c r="P1" s="2"/>
      <c r="Q1" s="2" t="s">
        <v>37</v>
      </c>
      <c r="R1" s="5">
        <v>0.47</v>
      </c>
    </row>
    <row r="2" spans="1:18" x14ac:dyDescent="0.25">
      <c r="M2" cm="1">
        <f t="array" ref="M2:M101">_xlfn.SEQUENCE(100)</f>
        <v>1</v>
      </c>
      <c r="N2" cm="1">
        <f t="array" ref="N2:N101">_xlfn.SEQUENCE(100)*0+1</f>
        <v>1</v>
      </c>
      <c r="O2" cm="1">
        <f t="array" ref="O2:O101">IF(_xlfn.ANCHORARRAY(M2)&lt;=(R1*100),1,0)</f>
        <v>1</v>
      </c>
    </row>
    <row r="3" spans="1:18" x14ac:dyDescent="0.25">
      <c r="M3">
        <v>2</v>
      </c>
      <c r="N3">
        <v>1</v>
      </c>
      <c r="O3">
        <v>1</v>
      </c>
    </row>
    <row r="4" spans="1:18" x14ac:dyDescent="0.25">
      <c r="M4">
        <v>3</v>
      </c>
      <c r="N4">
        <v>1</v>
      </c>
      <c r="O4">
        <v>1</v>
      </c>
    </row>
    <row r="5" spans="1:18" x14ac:dyDescent="0.25">
      <c r="M5">
        <v>4</v>
      </c>
      <c r="N5">
        <v>1</v>
      </c>
      <c r="O5">
        <v>1</v>
      </c>
    </row>
    <row r="6" spans="1:18" x14ac:dyDescent="0.25">
      <c r="M6">
        <v>5</v>
      </c>
      <c r="N6">
        <v>1</v>
      </c>
      <c r="O6">
        <v>1</v>
      </c>
    </row>
    <row r="7" spans="1:18" x14ac:dyDescent="0.25">
      <c r="M7">
        <v>6</v>
      </c>
      <c r="N7">
        <v>1</v>
      </c>
      <c r="O7">
        <v>1</v>
      </c>
    </row>
    <row r="8" spans="1:18" x14ac:dyDescent="0.25">
      <c r="M8">
        <v>7</v>
      </c>
      <c r="N8">
        <v>1</v>
      </c>
      <c r="O8">
        <v>1</v>
      </c>
    </row>
    <row r="9" spans="1:18" x14ac:dyDescent="0.25">
      <c r="M9">
        <v>8</v>
      </c>
      <c r="N9">
        <v>1</v>
      </c>
      <c r="O9">
        <v>1</v>
      </c>
    </row>
    <row r="10" spans="1:18" x14ac:dyDescent="0.25">
      <c r="M10">
        <v>9</v>
      </c>
      <c r="N10">
        <v>1</v>
      </c>
      <c r="O10">
        <v>1</v>
      </c>
    </row>
    <row r="11" spans="1:18" x14ac:dyDescent="0.25">
      <c r="M11">
        <v>10</v>
      </c>
      <c r="N11">
        <v>1</v>
      </c>
      <c r="O11">
        <v>1</v>
      </c>
    </row>
    <row r="12" spans="1:18" x14ac:dyDescent="0.25">
      <c r="M12">
        <v>11</v>
      </c>
      <c r="N12">
        <v>1</v>
      </c>
      <c r="O12">
        <v>1</v>
      </c>
    </row>
    <row r="13" spans="1:18" x14ac:dyDescent="0.25">
      <c r="M13">
        <v>12</v>
      </c>
      <c r="N13">
        <v>1</v>
      </c>
      <c r="O13">
        <v>1</v>
      </c>
    </row>
    <row r="14" spans="1:18" x14ac:dyDescent="0.25">
      <c r="M14">
        <v>13</v>
      </c>
      <c r="N14">
        <v>1</v>
      </c>
      <c r="O14">
        <v>1</v>
      </c>
    </row>
    <row r="15" spans="1:18" x14ac:dyDescent="0.25">
      <c r="M15">
        <v>14</v>
      </c>
      <c r="N15">
        <v>1</v>
      </c>
      <c r="O15">
        <v>1</v>
      </c>
    </row>
    <row r="16" spans="1:18" x14ac:dyDescent="0.25">
      <c r="M16">
        <v>15</v>
      </c>
      <c r="N16">
        <v>1</v>
      </c>
      <c r="O16">
        <v>1</v>
      </c>
    </row>
    <row r="17" spans="13:15" x14ac:dyDescent="0.25">
      <c r="M17">
        <v>16</v>
      </c>
      <c r="N17">
        <v>1</v>
      </c>
      <c r="O17">
        <v>1</v>
      </c>
    </row>
    <row r="18" spans="13:15" x14ac:dyDescent="0.25">
      <c r="M18">
        <v>17</v>
      </c>
      <c r="N18">
        <v>1</v>
      </c>
      <c r="O18">
        <v>1</v>
      </c>
    </row>
    <row r="19" spans="13:15" x14ac:dyDescent="0.25">
      <c r="M19">
        <v>18</v>
      </c>
      <c r="N19">
        <v>1</v>
      </c>
      <c r="O19">
        <v>1</v>
      </c>
    </row>
    <row r="20" spans="13:15" x14ac:dyDescent="0.25">
      <c r="M20">
        <v>19</v>
      </c>
      <c r="N20">
        <v>1</v>
      </c>
      <c r="O20">
        <v>1</v>
      </c>
    </row>
    <row r="21" spans="13:15" x14ac:dyDescent="0.25">
      <c r="M21">
        <v>20</v>
      </c>
      <c r="N21">
        <v>1</v>
      </c>
      <c r="O21">
        <v>1</v>
      </c>
    </row>
    <row r="22" spans="13:15" x14ac:dyDescent="0.25">
      <c r="M22">
        <v>21</v>
      </c>
      <c r="N22">
        <v>1</v>
      </c>
      <c r="O22">
        <v>1</v>
      </c>
    </row>
    <row r="23" spans="13:15" x14ac:dyDescent="0.25">
      <c r="M23">
        <v>22</v>
      </c>
      <c r="N23">
        <v>1</v>
      </c>
      <c r="O23">
        <v>1</v>
      </c>
    </row>
    <row r="24" spans="13:15" x14ac:dyDescent="0.25">
      <c r="M24">
        <v>23</v>
      </c>
      <c r="N24">
        <v>1</v>
      </c>
      <c r="O24">
        <v>1</v>
      </c>
    </row>
    <row r="25" spans="13:15" x14ac:dyDescent="0.25">
      <c r="M25">
        <v>24</v>
      </c>
      <c r="N25">
        <v>1</v>
      </c>
      <c r="O25">
        <v>1</v>
      </c>
    </row>
    <row r="26" spans="13:15" x14ac:dyDescent="0.25">
      <c r="M26">
        <v>25</v>
      </c>
      <c r="N26">
        <v>1</v>
      </c>
      <c r="O26">
        <v>1</v>
      </c>
    </row>
    <row r="27" spans="13:15" x14ac:dyDescent="0.25">
      <c r="M27">
        <v>26</v>
      </c>
      <c r="N27">
        <v>1</v>
      </c>
      <c r="O27">
        <v>1</v>
      </c>
    </row>
    <row r="28" spans="13:15" x14ac:dyDescent="0.25">
      <c r="M28">
        <v>27</v>
      </c>
      <c r="N28">
        <v>1</v>
      </c>
      <c r="O28">
        <v>1</v>
      </c>
    </row>
    <row r="29" spans="13:15" x14ac:dyDescent="0.25">
      <c r="M29">
        <v>28</v>
      </c>
      <c r="N29">
        <v>1</v>
      </c>
      <c r="O29">
        <v>1</v>
      </c>
    </row>
    <row r="30" spans="13:15" x14ac:dyDescent="0.25">
      <c r="M30">
        <v>29</v>
      </c>
      <c r="N30">
        <v>1</v>
      </c>
      <c r="O30">
        <v>1</v>
      </c>
    </row>
    <row r="31" spans="13:15" x14ac:dyDescent="0.25">
      <c r="M31">
        <v>30</v>
      </c>
      <c r="N31">
        <v>1</v>
      </c>
      <c r="O31">
        <v>1</v>
      </c>
    </row>
    <row r="32" spans="13:15" x14ac:dyDescent="0.25">
      <c r="M32">
        <v>31</v>
      </c>
      <c r="N32">
        <v>1</v>
      </c>
      <c r="O32">
        <v>1</v>
      </c>
    </row>
    <row r="33" spans="13:15" x14ac:dyDescent="0.25">
      <c r="M33">
        <v>32</v>
      </c>
      <c r="N33">
        <v>1</v>
      </c>
      <c r="O33">
        <v>1</v>
      </c>
    </row>
    <row r="34" spans="13:15" x14ac:dyDescent="0.25">
      <c r="M34">
        <v>33</v>
      </c>
      <c r="N34">
        <v>1</v>
      </c>
      <c r="O34">
        <v>1</v>
      </c>
    </row>
    <row r="35" spans="13:15" x14ac:dyDescent="0.25">
      <c r="M35">
        <v>34</v>
      </c>
      <c r="N35">
        <v>1</v>
      </c>
      <c r="O35">
        <v>1</v>
      </c>
    </row>
    <row r="36" spans="13:15" x14ac:dyDescent="0.25">
      <c r="M36">
        <v>35</v>
      </c>
      <c r="N36">
        <v>1</v>
      </c>
      <c r="O36">
        <v>1</v>
      </c>
    </row>
    <row r="37" spans="13:15" x14ac:dyDescent="0.25">
      <c r="M37">
        <v>36</v>
      </c>
      <c r="N37">
        <v>1</v>
      </c>
      <c r="O37">
        <v>1</v>
      </c>
    </row>
    <row r="38" spans="13:15" x14ac:dyDescent="0.25">
      <c r="M38">
        <v>37</v>
      </c>
      <c r="N38">
        <v>1</v>
      </c>
      <c r="O38">
        <v>1</v>
      </c>
    </row>
    <row r="39" spans="13:15" x14ac:dyDescent="0.25">
      <c r="M39">
        <v>38</v>
      </c>
      <c r="N39">
        <v>1</v>
      </c>
      <c r="O39">
        <v>1</v>
      </c>
    </row>
    <row r="40" spans="13:15" x14ac:dyDescent="0.25">
      <c r="M40">
        <v>39</v>
      </c>
      <c r="N40">
        <v>1</v>
      </c>
      <c r="O40">
        <v>1</v>
      </c>
    </row>
    <row r="41" spans="13:15" x14ac:dyDescent="0.25">
      <c r="M41">
        <v>40</v>
      </c>
      <c r="N41">
        <v>1</v>
      </c>
      <c r="O41">
        <v>1</v>
      </c>
    </row>
    <row r="42" spans="13:15" x14ac:dyDescent="0.25">
      <c r="M42">
        <v>41</v>
      </c>
      <c r="N42">
        <v>1</v>
      </c>
      <c r="O42">
        <v>1</v>
      </c>
    </row>
    <row r="43" spans="13:15" x14ac:dyDescent="0.25">
      <c r="M43">
        <v>42</v>
      </c>
      <c r="N43">
        <v>1</v>
      </c>
      <c r="O43">
        <v>1</v>
      </c>
    </row>
    <row r="44" spans="13:15" x14ac:dyDescent="0.25">
      <c r="M44">
        <v>43</v>
      </c>
      <c r="N44">
        <v>1</v>
      </c>
      <c r="O44">
        <v>1</v>
      </c>
    </row>
    <row r="45" spans="13:15" x14ac:dyDescent="0.25">
      <c r="M45">
        <v>44</v>
      </c>
      <c r="N45">
        <v>1</v>
      </c>
      <c r="O45">
        <v>1</v>
      </c>
    </row>
    <row r="46" spans="13:15" x14ac:dyDescent="0.25">
      <c r="M46">
        <v>45</v>
      </c>
      <c r="N46">
        <v>1</v>
      </c>
      <c r="O46">
        <v>1</v>
      </c>
    </row>
    <row r="47" spans="13:15" x14ac:dyDescent="0.25">
      <c r="M47">
        <v>46</v>
      </c>
      <c r="N47">
        <v>1</v>
      </c>
      <c r="O47">
        <v>1</v>
      </c>
    </row>
    <row r="48" spans="13:15" x14ac:dyDescent="0.25">
      <c r="M48">
        <v>47</v>
      </c>
      <c r="N48">
        <v>1</v>
      </c>
      <c r="O48">
        <v>1</v>
      </c>
    </row>
    <row r="49" spans="13:15" x14ac:dyDescent="0.25">
      <c r="M49">
        <v>48</v>
      </c>
      <c r="N49">
        <v>1</v>
      </c>
      <c r="O49">
        <v>0</v>
      </c>
    </row>
    <row r="50" spans="13:15" x14ac:dyDescent="0.25">
      <c r="M50">
        <v>49</v>
      </c>
      <c r="N50">
        <v>1</v>
      </c>
      <c r="O50">
        <v>0</v>
      </c>
    </row>
    <row r="51" spans="13:15" x14ac:dyDescent="0.25">
      <c r="M51">
        <v>50</v>
      </c>
      <c r="N51">
        <v>1</v>
      </c>
      <c r="O51">
        <v>0</v>
      </c>
    </row>
    <row r="52" spans="13:15" x14ac:dyDescent="0.25">
      <c r="M52">
        <v>51</v>
      </c>
      <c r="N52">
        <v>1</v>
      </c>
      <c r="O52">
        <v>0</v>
      </c>
    </row>
    <row r="53" spans="13:15" x14ac:dyDescent="0.25">
      <c r="M53">
        <v>52</v>
      </c>
      <c r="N53">
        <v>1</v>
      </c>
      <c r="O53">
        <v>0</v>
      </c>
    </row>
    <row r="54" spans="13:15" x14ac:dyDescent="0.25">
      <c r="M54">
        <v>53</v>
      </c>
      <c r="N54">
        <v>1</v>
      </c>
      <c r="O54">
        <v>0</v>
      </c>
    </row>
    <row r="55" spans="13:15" x14ac:dyDescent="0.25">
      <c r="M55">
        <v>54</v>
      </c>
      <c r="N55">
        <v>1</v>
      </c>
      <c r="O55">
        <v>0</v>
      </c>
    </row>
    <row r="56" spans="13:15" x14ac:dyDescent="0.25">
      <c r="M56">
        <v>55</v>
      </c>
      <c r="N56">
        <v>1</v>
      </c>
      <c r="O56">
        <v>0</v>
      </c>
    </row>
    <row r="57" spans="13:15" x14ac:dyDescent="0.25">
      <c r="M57">
        <v>56</v>
      </c>
      <c r="N57">
        <v>1</v>
      </c>
      <c r="O57">
        <v>0</v>
      </c>
    </row>
    <row r="58" spans="13:15" x14ac:dyDescent="0.25">
      <c r="M58">
        <v>57</v>
      </c>
      <c r="N58">
        <v>1</v>
      </c>
      <c r="O58">
        <v>0</v>
      </c>
    </row>
    <row r="59" spans="13:15" x14ac:dyDescent="0.25">
      <c r="M59">
        <v>58</v>
      </c>
      <c r="N59">
        <v>1</v>
      </c>
      <c r="O59">
        <v>0</v>
      </c>
    </row>
    <row r="60" spans="13:15" x14ac:dyDescent="0.25">
      <c r="M60">
        <v>59</v>
      </c>
      <c r="N60">
        <v>1</v>
      </c>
      <c r="O60">
        <v>0</v>
      </c>
    </row>
    <row r="61" spans="13:15" x14ac:dyDescent="0.25">
      <c r="M61">
        <v>60</v>
      </c>
      <c r="N61">
        <v>1</v>
      </c>
      <c r="O61">
        <v>0</v>
      </c>
    </row>
    <row r="62" spans="13:15" x14ac:dyDescent="0.25">
      <c r="M62">
        <v>61</v>
      </c>
      <c r="N62">
        <v>1</v>
      </c>
      <c r="O62">
        <v>0</v>
      </c>
    </row>
    <row r="63" spans="13:15" x14ac:dyDescent="0.25">
      <c r="M63">
        <v>62</v>
      </c>
      <c r="N63">
        <v>1</v>
      </c>
      <c r="O63">
        <v>0</v>
      </c>
    </row>
    <row r="64" spans="13:15" x14ac:dyDescent="0.25">
      <c r="M64">
        <v>63</v>
      </c>
      <c r="N64">
        <v>1</v>
      </c>
      <c r="O64">
        <v>0</v>
      </c>
    </row>
    <row r="65" spans="13:15" x14ac:dyDescent="0.25">
      <c r="M65">
        <v>64</v>
      </c>
      <c r="N65">
        <v>1</v>
      </c>
      <c r="O65">
        <v>0</v>
      </c>
    </row>
    <row r="66" spans="13:15" x14ac:dyDescent="0.25">
      <c r="M66">
        <v>65</v>
      </c>
      <c r="N66">
        <v>1</v>
      </c>
      <c r="O66">
        <v>0</v>
      </c>
    </row>
    <row r="67" spans="13:15" x14ac:dyDescent="0.25">
      <c r="M67">
        <v>66</v>
      </c>
      <c r="N67">
        <v>1</v>
      </c>
      <c r="O67">
        <v>0</v>
      </c>
    </row>
    <row r="68" spans="13:15" x14ac:dyDescent="0.25">
      <c r="M68">
        <v>67</v>
      </c>
      <c r="N68">
        <v>1</v>
      </c>
      <c r="O68">
        <v>0</v>
      </c>
    </row>
    <row r="69" spans="13:15" x14ac:dyDescent="0.25">
      <c r="M69">
        <v>68</v>
      </c>
      <c r="N69">
        <v>1</v>
      </c>
      <c r="O69">
        <v>0</v>
      </c>
    </row>
    <row r="70" spans="13:15" x14ac:dyDescent="0.25">
      <c r="M70">
        <v>69</v>
      </c>
      <c r="N70">
        <v>1</v>
      </c>
      <c r="O70">
        <v>0</v>
      </c>
    </row>
    <row r="71" spans="13:15" x14ac:dyDescent="0.25">
      <c r="M71">
        <v>70</v>
      </c>
      <c r="N71">
        <v>1</v>
      </c>
      <c r="O71">
        <v>0</v>
      </c>
    </row>
    <row r="72" spans="13:15" x14ac:dyDescent="0.25">
      <c r="M72">
        <v>71</v>
      </c>
      <c r="N72">
        <v>1</v>
      </c>
      <c r="O72">
        <v>0</v>
      </c>
    </row>
    <row r="73" spans="13:15" x14ac:dyDescent="0.25">
      <c r="M73">
        <v>72</v>
      </c>
      <c r="N73">
        <v>1</v>
      </c>
      <c r="O73">
        <v>0</v>
      </c>
    </row>
    <row r="74" spans="13:15" x14ac:dyDescent="0.25">
      <c r="M74">
        <v>73</v>
      </c>
      <c r="N74">
        <v>1</v>
      </c>
      <c r="O74">
        <v>0</v>
      </c>
    </row>
    <row r="75" spans="13:15" x14ac:dyDescent="0.25">
      <c r="M75">
        <v>74</v>
      </c>
      <c r="N75">
        <v>1</v>
      </c>
      <c r="O75">
        <v>0</v>
      </c>
    </row>
    <row r="76" spans="13:15" x14ac:dyDescent="0.25">
      <c r="M76">
        <v>75</v>
      </c>
      <c r="N76">
        <v>1</v>
      </c>
      <c r="O76">
        <v>0</v>
      </c>
    </row>
    <row r="77" spans="13:15" x14ac:dyDescent="0.25">
      <c r="M77">
        <v>76</v>
      </c>
      <c r="N77">
        <v>1</v>
      </c>
      <c r="O77">
        <v>0</v>
      </c>
    </row>
    <row r="78" spans="13:15" x14ac:dyDescent="0.25">
      <c r="M78">
        <v>77</v>
      </c>
      <c r="N78">
        <v>1</v>
      </c>
      <c r="O78">
        <v>0</v>
      </c>
    </row>
    <row r="79" spans="13:15" x14ac:dyDescent="0.25">
      <c r="M79">
        <v>78</v>
      </c>
      <c r="N79">
        <v>1</v>
      </c>
      <c r="O79">
        <v>0</v>
      </c>
    </row>
    <row r="80" spans="13:15" x14ac:dyDescent="0.25">
      <c r="M80">
        <v>79</v>
      </c>
      <c r="N80">
        <v>1</v>
      </c>
      <c r="O80">
        <v>0</v>
      </c>
    </row>
    <row r="81" spans="13:15" x14ac:dyDescent="0.25">
      <c r="M81">
        <v>80</v>
      </c>
      <c r="N81">
        <v>1</v>
      </c>
      <c r="O81">
        <v>0</v>
      </c>
    </row>
    <row r="82" spans="13:15" x14ac:dyDescent="0.25">
      <c r="M82">
        <v>81</v>
      </c>
      <c r="N82">
        <v>1</v>
      </c>
      <c r="O82">
        <v>0</v>
      </c>
    </row>
    <row r="83" spans="13:15" x14ac:dyDescent="0.25">
      <c r="M83">
        <v>82</v>
      </c>
      <c r="N83">
        <v>1</v>
      </c>
      <c r="O83">
        <v>0</v>
      </c>
    </row>
    <row r="84" spans="13:15" x14ac:dyDescent="0.25">
      <c r="M84">
        <v>83</v>
      </c>
      <c r="N84">
        <v>1</v>
      </c>
      <c r="O84">
        <v>0</v>
      </c>
    </row>
    <row r="85" spans="13:15" x14ac:dyDescent="0.25">
      <c r="M85">
        <v>84</v>
      </c>
      <c r="N85">
        <v>1</v>
      </c>
      <c r="O85">
        <v>0</v>
      </c>
    </row>
    <row r="86" spans="13:15" x14ac:dyDescent="0.25">
      <c r="M86">
        <v>85</v>
      </c>
      <c r="N86">
        <v>1</v>
      </c>
      <c r="O86">
        <v>0</v>
      </c>
    </row>
    <row r="87" spans="13:15" x14ac:dyDescent="0.25">
      <c r="M87">
        <v>86</v>
      </c>
      <c r="N87">
        <v>1</v>
      </c>
      <c r="O87">
        <v>0</v>
      </c>
    </row>
    <row r="88" spans="13:15" x14ac:dyDescent="0.25">
      <c r="M88">
        <v>87</v>
      </c>
      <c r="N88">
        <v>1</v>
      </c>
      <c r="O88">
        <v>0</v>
      </c>
    </row>
    <row r="89" spans="13:15" x14ac:dyDescent="0.25">
      <c r="M89">
        <v>88</v>
      </c>
      <c r="N89">
        <v>1</v>
      </c>
      <c r="O89">
        <v>0</v>
      </c>
    </row>
    <row r="90" spans="13:15" x14ac:dyDescent="0.25">
      <c r="M90">
        <v>89</v>
      </c>
      <c r="N90">
        <v>1</v>
      </c>
      <c r="O90">
        <v>0</v>
      </c>
    </row>
    <row r="91" spans="13:15" x14ac:dyDescent="0.25">
      <c r="M91">
        <v>90</v>
      </c>
      <c r="N91">
        <v>1</v>
      </c>
      <c r="O91">
        <v>0</v>
      </c>
    </row>
    <row r="92" spans="13:15" x14ac:dyDescent="0.25">
      <c r="M92">
        <v>91</v>
      </c>
      <c r="N92">
        <v>1</v>
      </c>
      <c r="O92">
        <v>0</v>
      </c>
    </row>
    <row r="93" spans="13:15" x14ac:dyDescent="0.25">
      <c r="M93">
        <v>92</v>
      </c>
      <c r="N93">
        <v>1</v>
      </c>
      <c r="O93">
        <v>0</v>
      </c>
    </row>
    <row r="94" spans="13:15" x14ac:dyDescent="0.25">
      <c r="M94">
        <v>93</v>
      </c>
      <c r="N94">
        <v>1</v>
      </c>
      <c r="O94">
        <v>0</v>
      </c>
    </row>
    <row r="95" spans="13:15" x14ac:dyDescent="0.25">
      <c r="M95">
        <v>94</v>
      </c>
      <c r="N95">
        <v>1</v>
      </c>
      <c r="O95">
        <v>0</v>
      </c>
    </row>
    <row r="96" spans="13:15" x14ac:dyDescent="0.25">
      <c r="M96">
        <v>95</v>
      </c>
      <c r="N96">
        <v>1</v>
      </c>
      <c r="O96">
        <v>0</v>
      </c>
    </row>
    <row r="97" spans="13:15" x14ac:dyDescent="0.25">
      <c r="M97">
        <v>96</v>
      </c>
      <c r="N97">
        <v>1</v>
      </c>
      <c r="O97">
        <v>0</v>
      </c>
    </row>
    <row r="98" spans="13:15" x14ac:dyDescent="0.25">
      <c r="M98">
        <v>97</v>
      </c>
      <c r="N98">
        <v>1</v>
      </c>
      <c r="O98">
        <v>0</v>
      </c>
    </row>
    <row r="99" spans="13:15" x14ac:dyDescent="0.25">
      <c r="M99">
        <v>98</v>
      </c>
      <c r="N99">
        <v>1</v>
      </c>
      <c r="O99">
        <v>0</v>
      </c>
    </row>
    <row r="100" spans="13:15" x14ac:dyDescent="0.25">
      <c r="M100">
        <v>99</v>
      </c>
      <c r="N100">
        <v>1</v>
      </c>
      <c r="O100">
        <v>0</v>
      </c>
    </row>
    <row r="101" spans="13:15" x14ac:dyDescent="0.25">
      <c r="M101">
        <v>100</v>
      </c>
      <c r="N101">
        <v>1</v>
      </c>
      <c r="O101">
        <v>0</v>
      </c>
    </row>
    <row r="102" spans="13:15" x14ac:dyDescent="0.25">
      <c r="N102">
        <v>100</v>
      </c>
      <c r="O102">
        <f>200-(R1*100)</f>
        <v>153</v>
      </c>
    </row>
  </sheetData>
  <hyperlinks>
    <hyperlink ref="A1" location="'TOC Gallery'!A1" display="'TOC Gallery'!A1" xr:uid="{0F8D300D-082F-4524-A886-AAAC62479C1D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0601A-5A2B-4F33-BE3C-E720995A6AF8}">
  <sheetPr codeName="Sheet13"/>
  <dimension ref="A1"/>
  <sheetViews>
    <sheetView showGridLines="0" zoomScaleNormal="100" workbookViewId="0"/>
  </sheetViews>
  <sheetFormatPr defaultRowHeight="15" x14ac:dyDescent="0.25"/>
  <cols>
    <col min="1" max="16384" width="9.140625" style="11"/>
  </cols>
  <sheetData>
    <row r="1" spans="1:1" x14ac:dyDescent="0.25">
      <c r="A1" s="17">
        <v>3</v>
      </c>
    </row>
  </sheetData>
  <hyperlinks>
    <hyperlink ref="A1" location="'TOC Gallery'!A1" tooltip="Go To: Table of Contents" display="'TOC Gallery'!A1" xr:uid="{98CDC585-AE94-4A89-A94E-6AC0B693524D}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E070-3281-46B1-9C97-5A068A250526}">
  <sheetPr codeName="Sheet15"/>
  <dimension ref="A1"/>
  <sheetViews>
    <sheetView showGridLines="0" zoomScaleNormal="100" workbookViewId="0"/>
  </sheetViews>
  <sheetFormatPr defaultRowHeight="15" x14ac:dyDescent="0.25"/>
  <cols>
    <col min="1" max="16384" width="9.140625" style="12"/>
  </cols>
  <sheetData>
    <row r="1" spans="1:1" x14ac:dyDescent="0.25">
      <c r="A1" s="16">
        <v>3</v>
      </c>
    </row>
  </sheetData>
  <hyperlinks>
    <hyperlink ref="A1" location="'TOC Gallery'!A1" tooltip="Go To: Table of Contents" display="'TOC Gallery'!A1" xr:uid="{76F86FE7-49EB-4562-B5F1-70F896AFA1A5}"/>
  </hyperlink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87761-81C9-4DBA-8DF1-55C5637071C4}">
  <dimension ref="A1:B2"/>
  <sheetViews>
    <sheetView workbookViewId="0">
      <selection activeCell="B2" sqref="B2"/>
    </sheetView>
  </sheetViews>
  <sheetFormatPr defaultRowHeight="15" x14ac:dyDescent="0.25"/>
  <cols>
    <col min="2" max="2" width="61.85546875" bestFit="1" customWidth="1"/>
  </cols>
  <sheetData>
    <row r="1" spans="1:2" x14ac:dyDescent="0.25">
      <c r="A1" s="2" t="s">
        <v>46</v>
      </c>
      <c r="B1" t="s">
        <v>47</v>
      </c>
    </row>
    <row r="2" spans="1:2" x14ac:dyDescent="0.25">
      <c r="A2" s="2" t="s">
        <v>48</v>
      </c>
      <c r="B2" s="18" t="s">
        <v>49</v>
      </c>
    </row>
  </sheetData>
  <hyperlinks>
    <hyperlink ref="B2" r:id="rId1" xr:uid="{77E9AF65-2F15-4130-BA96-BFA9744931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TOC Gallery</vt:lpstr>
      <vt:lpstr>Control</vt:lpstr>
      <vt:lpstr>Dashboard</vt:lpstr>
      <vt:lpstr>Dashboard Dark</vt:lpstr>
      <vt:lpstr>Donut</vt:lpstr>
      <vt:lpstr>Progress Bar</vt:lpstr>
      <vt:lpstr>Dot</vt:lpstr>
      <vt:lpstr>Steps</vt:lpstr>
      <vt:lpstr>Scorecard</vt:lpstr>
      <vt:lpstr>Calendar</vt:lpstr>
      <vt:lpstr>Waffle</vt:lpstr>
      <vt:lpstr>Gauge</vt:lpstr>
      <vt:lpstr>Dashboard Vertical</vt:lpstr>
      <vt:lpstr>Dashboard Dark Vertical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2023-06-13T19:08:07Z</cp:lastPrinted>
  <dcterms:created xsi:type="dcterms:W3CDTF">2023-06-12T21:34:15Z</dcterms:created>
  <dcterms:modified xsi:type="dcterms:W3CDTF">2023-06-27T23:28:36Z</dcterms:modified>
</cp:coreProperties>
</file>