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tables/table1.xml" ContentType="application/vnd.openxmlformats-officedocument.spreadsheetml.table+xml"/>
  <Override PartName="/xl/pivotTables/pivotTable2.xml" ContentType="application/vnd.openxmlformats-officedocument.spreadsheetml.pivotTable+xml"/>
  <Override PartName="/xl/drawings/drawing16.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defaultThemeVersion="166925"/>
  <mc:AlternateContent xmlns:mc="http://schemas.openxmlformats.org/markup-compatibility/2006">
    <mc:Choice Requires="x15">
      <x15ac:absPath xmlns:x15ac="http://schemas.microsoft.com/office/spreadsheetml/2010/11/ac" url="C:\Users\remar\Downloads\"/>
    </mc:Choice>
  </mc:AlternateContent>
  <xr:revisionPtr revIDLastSave="0" documentId="13_ncr:1_{56616948-5B19-4DAA-A9D1-468D95AE85D3}" xr6:coauthVersionLast="47" xr6:coauthVersionMax="47" xr10:uidLastSave="{00000000-0000-0000-0000-000000000000}"/>
  <bookViews>
    <workbookView xWindow="-120" yWindow="-120" windowWidth="24240" windowHeight="13020" xr2:uid="{9D717802-4436-49CB-8E24-871F74B797C9}"/>
  </bookViews>
  <sheets>
    <sheet name="Welcome" sheetId="22" r:id="rId1"/>
    <sheet name="TOC" sheetId="21" r:id="rId2"/>
    <sheet name="Pivot Table" sheetId="4" r:id="rId3"/>
    <sheet name="Grouping" sheetId="2" r:id="rId4"/>
    <sheet name="Visible Cells" sheetId="6" r:id="rId5"/>
    <sheet name="Navigation" sheetId="7" r:id="rId6"/>
    <sheet name="Find Next" sheetId="18" r:id="rId7"/>
    <sheet name="Copying Data" sheetId="10" r:id="rId8"/>
    <sheet name="Formula Text" sheetId="11" r:id="rId9"/>
    <sheet name="Line Break" sheetId="12" r:id="rId10"/>
    <sheet name="Cell Styles" sheetId="13" r:id="rId11"/>
    <sheet name="Column Differences" sheetId="14" r:id="rId12"/>
    <sheet name="Formula Dependents" sheetId="15" r:id="rId13"/>
    <sheet name="Named Ranges" sheetId="5" r:id="rId14"/>
    <sheet name="Formula Bar" sheetId="17" r:id="rId15"/>
    <sheet name="Autofit" sheetId="9" r:id="rId16"/>
    <sheet name="Selection Pane" sheetId="19" r:id="rId17"/>
    <sheet name="Source" sheetId="20" r:id="rId18"/>
    <sheet name="New Data" sheetId="8" state="hidden" r:id="rId19"/>
    <sheet name="Loc Data" sheetId="16" state="hidden" r:id="rId20"/>
    <sheet name="Data" sheetId="1" state="hidden" r:id="rId21"/>
  </sheets>
  <definedNames>
    <definedName name="_xlnm._FilterDatabase" localSheetId="11" hidden="1">'Column Differences'!$A$1:$F$18</definedName>
    <definedName name="_xlnm._FilterDatabase" localSheetId="7" hidden="1">'Copying Data'!$A$1:$D$16</definedName>
    <definedName name="_xlnm._FilterDatabase" localSheetId="4" hidden="1">'Visible Cells'!$A$1:$F$16</definedName>
    <definedName name="_xlnm.Print_Titles" localSheetId="3">Grouping!$1:$6</definedName>
    <definedName name="_xlnm.Print_Titles" localSheetId="9">'Line Break'!$1:$6</definedName>
    <definedName name="rngExpenses">'Named Ranges'!$B$4:$B$15</definedName>
    <definedName name="rngPctChange">'Named Ranges'!$F$3</definedName>
    <definedName name="rngSplit">'Named Ranges'!$F$4</definedName>
    <definedName name="Slicer_Customer_Name">#N/A</definedName>
  </definedNames>
  <calcPr calcId="191029"/>
  <pivotCaches>
    <pivotCache cacheId="24" r:id="rId22"/>
  </pivotCaches>
  <extLst>
    <ext xmlns:x14="http://schemas.microsoft.com/office/spreadsheetml/2009/9/main" uri="{BBE1A952-AA13-448e-AADC-164F8A28A991}">
      <x14:slicerCaches>
        <x14:slicerCache r:id="rId2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1" i="21" l="1"/>
  <c r="C20" i="21"/>
  <c r="C19" i="21"/>
  <c r="C18" i="21"/>
  <c r="C17" i="21"/>
  <c r="C16" i="21"/>
  <c r="C15" i="21"/>
  <c r="C14" i="21"/>
  <c r="C13" i="21"/>
  <c r="C12" i="21"/>
  <c r="C11" i="21"/>
  <c r="C10" i="21"/>
  <c r="C9" i="21"/>
  <c r="C8" i="21"/>
  <c r="C7" i="21"/>
  <c r="C6" i="21"/>
  <c r="C5" i="21"/>
  <c r="C4" i="21"/>
  <c r="C3" i="21"/>
  <c r="J14" i="17" l="1"/>
  <c r="I14" i="17"/>
  <c r="H14" i="17"/>
  <c r="G14" i="17"/>
  <c r="F14" i="17"/>
  <c r="E14" i="17"/>
  <c r="D14" i="17"/>
  <c r="J12" i="17"/>
  <c r="I12" i="17"/>
  <c r="H12" i="17"/>
  <c r="G12" i="17"/>
  <c r="F12" i="17"/>
  <c r="E12" i="17"/>
  <c r="D12" i="17"/>
  <c r="J11" i="17"/>
  <c r="J11" i="17" a="1"/>
  <c r="I11" i="17"/>
  <c r="I11" i="17" a="1"/>
  <c r="H11" i="17"/>
  <c r="H11" i="17" a="1"/>
  <c r="G11" i="17"/>
  <c r="G11" i="17" a="1"/>
  <c r="F11" i="17"/>
  <c r="F11" i="17" a="1"/>
  <c r="E11" i="17"/>
  <c r="E11" i="17" a="1"/>
  <c r="D11" i="17"/>
  <c r="D11" i="17" a="1"/>
  <c r="J9" i="17"/>
  <c r="J9" i="17" a="1"/>
  <c r="I9" i="17"/>
  <c r="I9" i="17" a="1"/>
  <c r="H9" i="17"/>
  <c r="H9" i="17" a="1"/>
  <c r="G9" i="17"/>
  <c r="G9" i="17" a="1"/>
  <c r="F9" i="17"/>
  <c r="F9" i="17" a="1"/>
  <c r="E9" i="17"/>
  <c r="E9" i="17" a="1"/>
  <c r="D9" i="17"/>
  <c r="D9" i="17" a="1"/>
  <c r="J8" i="17"/>
  <c r="J8" i="17" a="1"/>
  <c r="I8" i="17"/>
  <c r="I8" i="17" a="1"/>
  <c r="H8" i="17"/>
  <c r="H8" i="17" a="1"/>
  <c r="G8" i="17"/>
  <c r="G8" i="17" a="1"/>
  <c r="F8" i="17"/>
  <c r="F8" i="17" a="1"/>
  <c r="E8" i="17"/>
  <c r="E8" i="17" a="1"/>
  <c r="D8" i="17"/>
  <c r="D8" i="17" a="1"/>
  <c r="J7" i="17"/>
  <c r="J7" i="17" a="1"/>
  <c r="I7" i="17"/>
  <c r="I7" i="17" a="1"/>
  <c r="H7" i="17"/>
  <c r="H7" i="17" a="1"/>
  <c r="G7" i="17"/>
  <c r="G7" i="17" a="1"/>
  <c r="F7" i="17"/>
  <c r="F7" i="17" a="1"/>
  <c r="E7" i="17"/>
  <c r="E7" i="17" a="1"/>
  <c r="D7" i="17"/>
  <c r="D7" i="17" a="1"/>
  <c r="C2" i="17"/>
  <c r="C14" i="15"/>
  <c r="B14" i="15"/>
  <c r="C13" i="15"/>
  <c r="C12" i="15"/>
  <c r="C11" i="15"/>
  <c r="C10" i="15"/>
  <c r="C9" i="15"/>
  <c r="C8" i="15"/>
  <c r="C7" i="15"/>
  <c r="C6" i="15"/>
  <c r="C5" i="15"/>
  <c r="C4" i="15"/>
  <c r="F3" i="15"/>
  <c r="C3" i="15"/>
  <c r="C2" i="15"/>
  <c r="F18" i="14"/>
  <c r="F17" i="14"/>
  <c r="F16" i="14"/>
  <c r="F15" i="14"/>
  <c r="F14" i="14"/>
  <c r="F12" i="14"/>
  <c r="F11" i="14"/>
  <c r="F10" i="14"/>
  <c r="F8" i="14"/>
  <c r="F7" i="14"/>
  <c r="F6" i="14"/>
  <c r="F5" i="14"/>
  <c r="F4" i="14"/>
  <c r="F3" i="14"/>
  <c r="F2" i="14"/>
  <c r="R30" i="12"/>
  <c r="Q30" i="12"/>
  <c r="P30" i="12"/>
  <c r="O30" i="12"/>
  <c r="N30" i="12"/>
  <c r="M30" i="12"/>
  <c r="L30" i="12"/>
  <c r="K30" i="12"/>
  <c r="J30" i="12"/>
  <c r="I30" i="12"/>
  <c r="H30" i="12"/>
  <c r="G30" i="12"/>
  <c r="F30" i="12"/>
  <c r="E30" i="12"/>
  <c r="D30" i="12"/>
  <c r="C30" i="12"/>
  <c r="B30" i="12"/>
  <c r="R28" i="12"/>
  <c r="Q28" i="12"/>
  <c r="P28" i="12"/>
  <c r="O28" i="12"/>
  <c r="N28" i="12"/>
  <c r="M28" i="12"/>
  <c r="L28" i="12"/>
  <c r="K28" i="12"/>
  <c r="J28" i="12"/>
  <c r="I28" i="12"/>
  <c r="H28" i="12"/>
  <c r="G28" i="12"/>
  <c r="F28" i="12"/>
  <c r="E28" i="12"/>
  <c r="D28" i="12"/>
  <c r="C28" i="12"/>
  <c r="B28" i="12"/>
  <c r="R27" i="12"/>
  <c r="Q27" i="12"/>
  <c r="P27" i="12"/>
  <c r="O27" i="12"/>
  <c r="N27" i="12"/>
  <c r="R26" i="12"/>
  <c r="Q26" i="12"/>
  <c r="P26" i="12"/>
  <c r="O26" i="12"/>
  <c r="N26" i="12"/>
  <c r="R25" i="12"/>
  <c r="Q25" i="12"/>
  <c r="P25" i="12"/>
  <c r="O25" i="12"/>
  <c r="N25" i="12"/>
  <c r="R22" i="12"/>
  <c r="Q22" i="12"/>
  <c r="P22" i="12"/>
  <c r="O22" i="12"/>
  <c r="N22" i="12"/>
  <c r="M22" i="12"/>
  <c r="L22" i="12"/>
  <c r="K22" i="12"/>
  <c r="J22" i="12"/>
  <c r="I22" i="12"/>
  <c r="H22" i="12"/>
  <c r="G22" i="12"/>
  <c r="F22" i="12"/>
  <c r="E22" i="12"/>
  <c r="D22" i="12"/>
  <c r="C22" i="12"/>
  <c r="B22" i="12"/>
  <c r="R20" i="12"/>
  <c r="Q20" i="12"/>
  <c r="P20" i="12"/>
  <c r="O20" i="12"/>
  <c r="N20" i="12"/>
  <c r="M20" i="12"/>
  <c r="L20" i="12"/>
  <c r="K20" i="12"/>
  <c r="J20" i="12"/>
  <c r="I20" i="12"/>
  <c r="H20" i="12"/>
  <c r="G20" i="12"/>
  <c r="F20" i="12"/>
  <c r="E20" i="12"/>
  <c r="D20" i="12"/>
  <c r="C20" i="12"/>
  <c r="B20" i="12"/>
  <c r="R19" i="12"/>
  <c r="Q19" i="12"/>
  <c r="P19" i="12"/>
  <c r="O19" i="12"/>
  <c r="N19" i="12"/>
  <c r="R18" i="12"/>
  <c r="Q18" i="12"/>
  <c r="P18" i="12"/>
  <c r="O18" i="12"/>
  <c r="N18" i="12"/>
  <c r="R17" i="12"/>
  <c r="Q17" i="12"/>
  <c r="P17" i="12"/>
  <c r="O17" i="12"/>
  <c r="N17" i="12"/>
  <c r="M17" i="12"/>
  <c r="L17" i="12"/>
  <c r="K17" i="12"/>
  <c r="J17" i="12"/>
  <c r="I17" i="12"/>
  <c r="H17" i="12"/>
  <c r="G17" i="12"/>
  <c r="F17" i="12"/>
  <c r="E17" i="12"/>
  <c r="D17" i="12"/>
  <c r="C17" i="12"/>
  <c r="B17" i="12"/>
  <c r="R16" i="12"/>
  <c r="Q16" i="12"/>
  <c r="P16" i="12"/>
  <c r="O16" i="12"/>
  <c r="N16" i="12"/>
  <c r="R15" i="12"/>
  <c r="Q15" i="12"/>
  <c r="P15" i="12"/>
  <c r="O15" i="12"/>
  <c r="N15" i="12"/>
  <c r="R11" i="12"/>
  <c r="Q11" i="12"/>
  <c r="P11" i="12"/>
  <c r="O11" i="12"/>
  <c r="N11" i="12"/>
  <c r="M11" i="12"/>
  <c r="L11" i="12"/>
  <c r="K11" i="12"/>
  <c r="J11" i="12"/>
  <c r="I11" i="12"/>
  <c r="H11" i="12"/>
  <c r="G11" i="12"/>
  <c r="F11" i="12"/>
  <c r="E11" i="12"/>
  <c r="D11" i="12"/>
  <c r="C11" i="12"/>
  <c r="B11" i="12"/>
  <c r="R10" i="12"/>
  <c r="Q10" i="12"/>
  <c r="P10" i="12"/>
  <c r="O10" i="12"/>
  <c r="N10" i="12"/>
  <c r="R9" i="12"/>
  <c r="Q9" i="12"/>
  <c r="P9" i="12"/>
  <c r="O9" i="12"/>
  <c r="N9" i="12"/>
  <c r="R8" i="12"/>
  <c r="Q8" i="12"/>
  <c r="P8" i="12"/>
  <c r="O8" i="12"/>
  <c r="N8" i="12"/>
  <c r="B14" i="11"/>
  <c r="B20" i="5"/>
  <c r="B19" i="5"/>
  <c r="B18" i="5"/>
  <c r="C16" i="5"/>
  <c r="B16" i="5"/>
  <c r="C15" i="5"/>
  <c r="C14" i="5"/>
  <c r="C13" i="5"/>
  <c r="C12" i="5"/>
  <c r="C11" i="5"/>
  <c r="C10" i="5"/>
  <c r="C9" i="5"/>
  <c r="C8" i="5"/>
  <c r="C7" i="5"/>
  <c r="C6" i="5"/>
  <c r="C5" i="5"/>
  <c r="C4" i="5"/>
  <c r="R30" i="2"/>
  <c r="Q30" i="2"/>
  <c r="P30" i="2"/>
  <c r="O30" i="2"/>
  <c r="N30" i="2"/>
  <c r="M30" i="2"/>
  <c r="L30" i="2"/>
  <c r="K30" i="2"/>
  <c r="J30" i="2"/>
  <c r="I30" i="2"/>
  <c r="H30" i="2"/>
  <c r="G30" i="2"/>
  <c r="F30" i="2"/>
  <c r="E30" i="2"/>
  <c r="D30" i="2"/>
  <c r="C30" i="2"/>
  <c r="B30" i="2"/>
  <c r="R28" i="2"/>
  <c r="Q28" i="2"/>
  <c r="P28" i="2"/>
  <c r="O28" i="2"/>
  <c r="N28" i="2"/>
  <c r="M28" i="2"/>
  <c r="L28" i="2"/>
  <c r="K28" i="2"/>
  <c r="J28" i="2"/>
  <c r="I28" i="2"/>
  <c r="H28" i="2"/>
  <c r="G28" i="2"/>
  <c r="F28" i="2"/>
  <c r="E28" i="2"/>
  <c r="D28" i="2"/>
  <c r="C28" i="2"/>
  <c r="B28" i="2"/>
  <c r="R27" i="2"/>
  <c r="Q27" i="2"/>
  <c r="P27" i="2"/>
  <c r="O27" i="2"/>
  <c r="N27" i="2"/>
  <c r="R26" i="2"/>
  <c r="Q26" i="2"/>
  <c r="P26" i="2"/>
  <c r="O26" i="2"/>
  <c r="N26" i="2"/>
  <c r="R25" i="2"/>
  <c r="Q25" i="2"/>
  <c r="P25" i="2"/>
  <c r="O25" i="2"/>
  <c r="N25" i="2"/>
  <c r="R22" i="2"/>
  <c r="Q22" i="2"/>
  <c r="P22" i="2"/>
  <c r="O22" i="2"/>
  <c r="N22" i="2"/>
  <c r="M22" i="2"/>
  <c r="L22" i="2"/>
  <c r="K22" i="2"/>
  <c r="J22" i="2"/>
  <c r="I22" i="2"/>
  <c r="H22" i="2"/>
  <c r="G22" i="2"/>
  <c r="F22" i="2"/>
  <c r="E22" i="2"/>
  <c r="D22" i="2"/>
  <c r="C22" i="2"/>
  <c r="B22" i="2"/>
  <c r="R20" i="2"/>
  <c r="Q20" i="2"/>
  <c r="P20" i="2"/>
  <c r="O20" i="2"/>
  <c r="N20" i="2"/>
  <c r="M20" i="2"/>
  <c r="L20" i="2"/>
  <c r="K20" i="2"/>
  <c r="J20" i="2"/>
  <c r="I20" i="2"/>
  <c r="H20" i="2"/>
  <c r="G20" i="2"/>
  <c r="F20" i="2"/>
  <c r="E20" i="2"/>
  <c r="D20" i="2"/>
  <c r="C20" i="2"/>
  <c r="B20" i="2"/>
  <c r="R19" i="2"/>
  <c r="Q19" i="2"/>
  <c r="P19" i="2"/>
  <c r="O19" i="2"/>
  <c r="N19" i="2"/>
  <c r="R18" i="2"/>
  <c r="Q18" i="2"/>
  <c r="P18" i="2"/>
  <c r="O18" i="2"/>
  <c r="N18" i="2"/>
  <c r="R17" i="2"/>
  <c r="Q17" i="2"/>
  <c r="P17" i="2"/>
  <c r="O17" i="2"/>
  <c r="N17" i="2"/>
  <c r="M17" i="2"/>
  <c r="L17" i="2"/>
  <c r="K17" i="2"/>
  <c r="J17" i="2"/>
  <c r="I17" i="2"/>
  <c r="H17" i="2"/>
  <c r="G17" i="2"/>
  <c r="F17" i="2"/>
  <c r="E17" i="2"/>
  <c r="D17" i="2"/>
  <c r="C17" i="2"/>
  <c r="B17" i="2"/>
  <c r="R16" i="2"/>
  <c r="Q16" i="2"/>
  <c r="P16" i="2"/>
  <c r="O16" i="2"/>
  <c r="N16" i="2"/>
  <c r="R15" i="2"/>
  <c r="Q15" i="2"/>
  <c r="P15" i="2"/>
  <c r="O15" i="2"/>
  <c r="N15" i="2"/>
  <c r="R11" i="2"/>
  <c r="Q11" i="2"/>
  <c r="P11" i="2"/>
  <c r="O11" i="2"/>
  <c r="N11" i="2"/>
  <c r="M11" i="2"/>
  <c r="L11" i="2"/>
  <c r="K11" i="2"/>
  <c r="J11" i="2"/>
  <c r="I11" i="2"/>
  <c r="H11" i="2"/>
  <c r="G11" i="2"/>
  <c r="F11" i="2"/>
  <c r="E11" i="2"/>
  <c r="D11" i="2"/>
  <c r="C11" i="2"/>
  <c r="B11" i="2"/>
  <c r="R10" i="2"/>
  <c r="Q10" i="2"/>
  <c r="P10" i="2"/>
  <c r="O10" i="2"/>
  <c r="N10" i="2"/>
  <c r="R9" i="2"/>
  <c r="Q9" i="2"/>
  <c r="P9" i="2"/>
  <c r="O9" i="2"/>
  <c r="N9" i="2"/>
  <c r="R8" i="2"/>
  <c r="Q8" i="2"/>
  <c r="P8" i="2"/>
  <c r="O8" i="2"/>
  <c r="N8"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<sst xmlns="http://schemas.openxmlformats.org/spreadsheetml/2006/main" count="24034" uniqueCount="6259">
  <si>
    <t>The ABC Company</t>
  </si>
  <si>
    <t>Detailed Income Statement</t>
  </si>
  <si>
    <t>Group: West</t>
  </si>
  <si>
    <t>Southwest Region</t>
  </si>
  <si>
    <t>Jan</t>
  </si>
  <si>
    <t>Feb</t>
  </si>
  <si>
    <t>Mar</t>
  </si>
  <si>
    <t>Apr</t>
  </si>
  <si>
    <t>May</t>
  </si>
  <si>
    <t>Jun</t>
  </si>
  <si>
    <t>Jul</t>
  </si>
  <si>
    <t>Aug</t>
  </si>
  <si>
    <t>Sep</t>
  </si>
  <si>
    <t>Oct</t>
  </si>
  <si>
    <t>Nov</t>
  </si>
  <si>
    <t>Dec</t>
  </si>
  <si>
    <t>Q1</t>
  </si>
  <si>
    <t>Q2</t>
  </si>
  <si>
    <t>Q3</t>
  </si>
  <si>
    <t>Q4</t>
  </si>
  <si>
    <t>YTD</t>
  </si>
  <si>
    <t>Revenue:</t>
  </si>
  <si>
    <t>A Revenue</t>
  </si>
  <si>
    <t>B Revenue</t>
  </si>
  <si>
    <t>C Revenue</t>
  </si>
  <si>
    <t>Total Revenue</t>
  </si>
  <si>
    <t>Cost of Goods Sold:</t>
  </si>
  <si>
    <t>A Costs</t>
  </si>
  <si>
    <t>A1 Costs</t>
  </si>
  <si>
    <t>A2 Costs</t>
  </si>
  <si>
    <t>Total A Costs</t>
  </si>
  <si>
    <t>B Costs</t>
  </si>
  <si>
    <t>C Costs</t>
  </si>
  <si>
    <t>Total COGS</t>
  </si>
  <si>
    <t>Total Gross Profit</t>
  </si>
  <si>
    <t>Operating Expenses:</t>
  </si>
  <si>
    <t>Sales &amp; Marketing</t>
  </si>
  <si>
    <t>G&amp;A</t>
  </si>
  <si>
    <t>R&amp;D</t>
  </si>
  <si>
    <t>Total Operating Expenses</t>
  </si>
  <si>
    <t>Total Net Income</t>
  </si>
  <si>
    <t>Order ID</t>
  </si>
  <si>
    <t>Order Date</t>
  </si>
  <si>
    <t>Customer ID</t>
  </si>
  <si>
    <t>Customer Name</t>
  </si>
  <si>
    <t>Address</t>
  </si>
  <si>
    <t>City</t>
  </si>
  <si>
    <t>State</t>
  </si>
  <si>
    <t>ZIP/Postal Code</t>
  </si>
  <si>
    <t>Country/Region</t>
  </si>
  <si>
    <t>Salesperson</t>
  </si>
  <si>
    <t>Region</t>
  </si>
  <si>
    <t>Shipped Date</t>
  </si>
  <si>
    <t>Shipper Name</t>
  </si>
  <si>
    <t>Ship Name</t>
  </si>
  <si>
    <t>Ship Address</t>
  </si>
  <si>
    <t>Ship City</t>
  </si>
  <si>
    <t>Ship State</t>
  </si>
  <si>
    <t>Ship ZIP/Postal Code</t>
  </si>
  <si>
    <t>Ship Country/Region</t>
  </si>
  <si>
    <t>Payment Type</t>
  </si>
  <si>
    <t>Product Name</t>
  </si>
  <si>
    <t>Category</t>
  </si>
  <si>
    <t>Unit Price</t>
  </si>
  <si>
    <t>Quantity</t>
  </si>
  <si>
    <t>Revenue</t>
  </si>
  <si>
    <t>Shipping Fee</t>
  </si>
  <si>
    <t>Company AA</t>
  </si>
  <si>
    <t>789 27th Street</t>
  </si>
  <si>
    <t>Las Vegas</t>
  </si>
  <si>
    <t>NV</t>
  </si>
  <si>
    <t>USA</t>
  </si>
  <si>
    <t>Mariya Sergienko</t>
  </si>
  <si>
    <t>West</t>
  </si>
  <si>
    <t>Shipping Company B</t>
  </si>
  <si>
    <t>Karen Toh</t>
  </si>
  <si>
    <t>Check</t>
  </si>
  <si>
    <t>Beer</t>
  </si>
  <si>
    <t>Beverages</t>
  </si>
  <si>
    <t>Dried Plums</t>
  </si>
  <si>
    <t>Dried Fruit &amp; Nuts</t>
  </si>
  <si>
    <t>Company D</t>
  </si>
  <si>
    <t>123 4th Street</t>
  </si>
  <si>
    <t>New York</t>
  </si>
  <si>
    <t>NY</t>
  </si>
  <si>
    <t>Andrew Cencini</t>
  </si>
  <si>
    <t>East</t>
  </si>
  <si>
    <t>Shipping Company A</t>
  </si>
  <si>
    <t>Christina Lee</t>
  </si>
  <si>
    <t>Credit Card</t>
  </si>
  <si>
    <t>Dried Pears</t>
  </si>
  <si>
    <t>Dried Apples</t>
  </si>
  <si>
    <t>Company L</t>
  </si>
  <si>
    <t>123 12th Street</t>
  </si>
  <si>
    <t>John Edwards</t>
  </si>
  <si>
    <t>Chai</t>
  </si>
  <si>
    <t>Coffee</t>
  </si>
  <si>
    <t>Company H</t>
  </si>
  <si>
    <t>123 8th Street</t>
  </si>
  <si>
    <t>Portland</t>
  </si>
  <si>
    <t>OR</t>
  </si>
  <si>
    <t>Nancy Freehafer</t>
  </si>
  <si>
    <t>North</t>
  </si>
  <si>
    <t>Shipping Company C</t>
  </si>
  <si>
    <t>Elizabeth Andersen</t>
  </si>
  <si>
    <t>Chocolate Biscuits Mix</t>
  </si>
  <si>
    <t>Baked Goods &amp; Mixes</t>
  </si>
  <si>
    <t>Company CC</t>
  </si>
  <si>
    <t>789 29th Street</t>
  </si>
  <si>
    <t>Denver</t>
  </si>
  <si>
    <t>CO</t>
  </si>
  <si>
    <t>Jan Kotas</t>
  </si>
  <si>
    <t>Soo Jung Lee</t>
  </si>
  <si>
    <t>Chocolate</t>
  </si>
  <si>
    <t>Candy</t>
  </si>
  <si>
    <t>Company C</t>
  </si>
  <si>
    <t>123 3rd Street</t>
  </si>
  <si>
    <t>Los Angelas</t>
  </si>
  <si>
    <t>CA</t>
  </si>
  <si>
    <t>Thomas Axerr</t>
  </si>
  <si>
    <t>Cash</t>
  </si>
  <si>
    <t>Clam Chowder</t>
  </si>
  <si>
    <t>Soups</t>
  </si>
  <si>
    <t>Company F</t>
  </si>
  <si>
    <t>123 6th Street</t>
  </si>
  <si>
    <t>Milwaukee</t>
  </si>
  <si>
    <t>WI</t>
  </si>
  <si>
    <t>Michael Neipper</t>
  </si>
  <si>
    <t>Francisco Pérez-Olaeta</t>
  </si>
  <si>
    <t>Curry Sauce</t>
  </si>
  <si>
    <t>Sauces</t>
  </si>
  <si>
    <t>Company BB</t>
  </si>
  <si>
    <t>789 28th Street</t>
  </si>
  <si>
    <t>Memphis</t>
  </si>
  <si>
    <t>TN</t>
  </si>
  <si>
    <t>Anne Larsen</t>
  </si>
  <si>
    <t>South</t>
  </si>
  <si>
    <t>Amritansh Raghav</t>
  </si>
  <si>
    <t>Company J</t>
  </si>
  <si>
    <t>123 10th Street</t>
  </si>
  <si>
    <t>Chicago</t>
  </si>
  <si>
    <t>IL</t>
  </si>
  <si>
    <t>Laura Giussani</t>
  </si>
  <si>
    <t>Roland Wacker</t>
  </si>
  <si>
    <t>Green Tea</t>
  </si>
  <si>
    <t>Company G</t>
  </si>
  <si>
    <t>123 7th Street</t>
  </si>
  <si>
    <t>Boise</t>
  </si>
  <si>
    <t>ID</t>
  </si>
  <si>
    <t>Ming-Yang Xie</t>
  </si>
  <si>
    <t>Boysenberry Spread</t>
  </si>
  <si>
    <t>Jams, Preserves</t>
  </si>
  <si>
    <t>Cajun Seasoning</t>
  </si>
  <si>
    <t>Condiments</t>
  </si>
  <si>
    <t>Company K</t>
  </si>
  <si>
    <t>123 11th Street</t>
  </si>
  <si>
    <t>Miami</t>
  </si>
  <si>
    <t>FL</t>
  </si>
  <si>
    <t>Peter Krschne</t>
  </si>
  <si>
    <t>Company A</t>
  </si>
  <si>
    <t>123 1st Street</t>
  </si>
  <si>
    <t>Seattle</t>
  </si>
  <si>
    <t>WA</t>
  </si>
  <si>
    <t>Anna Bedecs</t>
  </si>
  <si>
    <t>Crab Meat</t>
  </si>
  <si>
    <t>Canned Meat</t>
  </si>
  <si>
    <t>Company I</t>
  </si>
  <si>
    <t>123 9th Street</t>
  </si>
  <si>
    <t>Salt Lake City</t>
  </si>
  <si>
    <t>UT</t>
  </si>
  <si>
    <t>Robert Zare</t>
  </si>
  <si>
    <t>Sven Mortensen</t>
  </si>
  <si>
    <t>Ravioli</t>
  </si>
  <si>
    <t>Pasta</t>
  </si>
  <si>
    <t>Mozzarella</t>
  </si>
  <si>
    <t>Dairy Products</t>
  </si>
  <si>
    <t>Syrup</t>
  </si>
  <si>
    <t>Almonds</t>
  </si>
  <si>
    <t>Company Y</t>
  </si>
  <si>
    <t>789 25th Street</t>
  </si>
  <si>
    <t>John Rodman</t>
  </si>
  <si>
    <t>Company Z</t>
  </si>
  <si>
    <t>789 26th Street</t>
  </si>
  <si>
    <t>Run Liu</t>
  </si>
  <si>
    <t>Fruit Cocktail</t>
  </si>
  <si>
    <t>Fruit &amp; Veg</t>
  </si>
  <si>
    <t>Gnocchi</t>
  </si>
  <si>
    <t>Scones</t>
  </si>
  <si>
    <t>Olive Oil</t>
  </si>
  <si>
    <t>Oil</t>
  </si>
  <si>
    <t>Marmalade</t>
  </si>
  <si>
    <t>Long Grain Rice</t>
  </si>
  <si>
    <t>Grains</t>
  </si>
  <si>
    <t>Sum of Revenue</t>
  </si>
  <si>
    <t>Grand Total</t>
  </si>
  <si>
    <t>Named Ranges</t>
  </si>
  <si>
    <t>Month</t>
  </si>
  <si>
    <t>Expenses</t>
  </si>
  <si>
    <t>Adjusted Exp</t>
  </si>
  <si>
    <t>% Change:</t>
  </si>
  <si>
    <t>Total</t>
  </si>
  <si>
    <t>Max</t>
  </si>
  <si>
    <t>Min</t>
  </si>
  <si>
    <t>Average</t>
  </si>
  <si>
    <t>Split %:</t>
  </si>
  <si>
    <t>Trans ID</t>
  </si>
  <si>
    <t>Date</t>
  </si>
  <si>
    <t>Customer</t>
  </si>
  <si>
    <t>Product</t>
  </si>
  <si>
    <t>Customer A</t>
  </si>
  <si>
    <t>Product 7</t>
  </si>
  <si>
    <t>Customer E</t>
  </si>
  <si>
    <t>Product 1</t>
  </si>
  <si>
    <t>Customer F</t>
  </si>
  <si>
    <t>Product 2</t>
  </si>
  <si>
    <t>Customer B</t>
  </si>
  <si>
    <t>Product 3</t>
  </si>
  <si>
    <t>Product 5</t>
  </si>
  <si>
    <t>Product 6</t>
  </si>
  <si>
    <t>Customer D</t>
  </si>
  <si>
    <t>Product 9</t>
  </si>
  <si>
    <t>Customer C</t>
  </si>
  <si>
    <t>Product 8</t>
  </si>
  <si>
    <t>Product 4</t>
  </si>
  <si>
    <t>Product 1*</t>
  </si>
  <si>
    <t>Arlinda</t>
  </si>
  <si>
    <t>Dows</t>
  </si>
  <si>
    <t>adows0@hexun.com</t>
  </si>
  <si>
    <t>Bamity</t>
  </si>
  <si>
    <t>XL</t>
  </si>
  <si>
    <t>Amos</t>
  </si>
  <si>
    <t>Dmytryk</t>
  </si>
  <si>
    <t>admytryk1@bbb.org</t>
  </si>
  <si>
    <t>California</t>
  </si>
  <si>
    <t>Opela</t>
  </si>
  <si>
    <t>Darin</t>
  </si>
  <si>
    <t>Dumini</t>
  </si>
  <si>
    <t>ddumini2@privacy.gov.au</t>
  </si>
  <si>
    <t>Delaware</t>
  </si>
  <si>
    <t>3XL</t>
  </si>
  <si>
    <t>Amabel</t>
  </si>
  <si>
    <t>Blackley</t>
  </si>
  <si>
    <t>ablackley3@bizjournals.com</t>
  </si>
  <si>
    <t>Florida</t>
  </si>
  <si>
    <t>Solarbreeze</t>
  </si>
  <si>
    <t>S</t>
  </si>
  <si>
    <t>Patton</t>
  </si>
  <si>
    <t>Stivers</t>
  </si>
  <si>
    <t>pstivers4@walmart.com</t>
  </si>
  <si>
    <t>Virginia</t>
  </si>
  <si>
    <t>Aerified</t>
  </si>
  <si>
    <t>2XL</t>
  </si>
  <si>
    <t>Teddi</t>
  </si>
  <si>
    <t>Greenham</t>
  </si>
  <si>
    <t>tgreenham5@w3.org</t>
  </si>
  <si>
    <t>Wisconsin</t>
  </si>
  <si>
    <t>Stringtough</t>
  </si>
  <si>
    <t>L</t>
  </si>
  <si>
    <t>Milo</t>
  </si>
  <si>
    <t>Pershouse</t>
  </si>
  <si>
    <t>mpershouse6@ycombinator.com</t>
  </si>
  <si>
    <t>Nebraska</t>
  </si>
  <si>
    <t>Keylex</t>
  </si>
  <si>
    <t>Cass</t>
  </si>
  <si>
    <t>Bremner</t>
  </si>
  <si>
    <t>cbremner7@a8.net</t>
  </si>
  <si>
    <t>Mississippi</t>
  </si>
  <si>
    <t>Ossie</t>
  </si>
  <si>
    <t>Hadlee</t>
  </si>
  <si>
    <t>ohadlee8@techcrunch.com</t>
  </si>
  <si>
    <t>Pennsylvania</t>
  </si>
  <si>
    <t>Bytecard</t>
  </si>
  <si>
    <t>Susanetta</t>
  </si>
  <si>
    <t>Arthey</t>
  </si>
  <si>
    <t>sarthey9@time.com</t>
  </si>
  <si>
    <t>Connecticut</t>
  </si>
  <si>
    <t>Subin</t>
  </si>
  <si>
    <t>Emalee</t>
  </si>
  <si>
    <t>Brandsma</t>
  </si>
  <si>
    <t>ebrandsmaa@ezinearticles.com</t>
  </si>
  <si>
    <t>New Mexico</t>
  </si>
  <si>
    <t>Ventosanzap</t>
  </si>
  <si>
    <t>Alaster</t>
  </si>
  <si>
    <t>Fensome</t>
  </si>
  <si>
    <t>afensomeb@va.gov</t>
  </si>
  <si>
    <t>Oregon</t>
  </si>
  <si>
    <t>Job</t>
  </si>
  <si>
    <t>Richy</t>
  </si>
  <si>
    <t>Crookall</t>
  </si>
  <si>
    <t>rcrookallc@theglobeandmail.com</t>
  </si>
  <si>
    <t>Iowa</t>
  </si>
  <si>
    <t>M</t>
  </si>
  <si>
    <t>Mordecai</t>
  </si>
  <si>
    <t>Pinching</t>
  </si>
  <si>
    <t>mpinchingd@ovh.net</t>
  </si>
  <si>
    <t>North Carolina</t>
  </si>
  <si>
    <t>Gembucket</t>
  </si>
  <si>
    <t>Chelsy</t>
  </si>
  <si>
    <t>Speek</t>
  </si>
  <si>
    <t>cspeeke@freewebs.com</t>
  </si>
  <si>
    <t>Texas</t>
  </si>
  <si>
    <t>Elissa</t>
  </si>
  <si>
    <t>Swainsbury</t>
  </si>
  <si>
    <t>eswainsburyf@51.la</t>
  </si>
  <si>
    <t>Flowdesk</t>
  </si>
  <si>
    <t>XS</t>
  </si>
  <si>
    <t>Virgilio</t>
  </si>
  <si>
    <t>Kort</t>
  </si>
  <si>
    <t>vkortg@infoseek.co.jp</t>
  </si>
  <si>
    <t>Sub-Ex</t>
  </si>
  <si>
    <t>Rouvin</t>
  </si>
  <si>
    <t>Langham</t>
  </si>
  <si>
    <t>rlanghamh@wp.com</t>
  </si>
  <si>
    <t>Flory</t>
  </si>
  <si>
    <t>Birney</t>
  </si>
  <si>
    <t>fbirneyi@creativecommons.org</t>
  </si>
  <si>
    <t>It</t>
  </si>
  <si>
    <t>Trumaine</t>
  </si>
  <si>
    <t>Sibbert</t>
  </si>
  <si>
    <t>tsibbertj@indiatimes.com</t>
  </si>
  <si>
    <t>Ronstring</t>
  </si>
  <si>
    <t>Charmion</t>
  </si>
  <si>
    <t>Scholler</t>
  </si>
  <si>
    <t>cschollerk@mozilla.com</t>
  </si>
  <si>
    <t>Kanlam</t>
  </si>
  <si>
    <t>Pavla</t>
  </si>
  <si>
    <t>Bulch</t>
  </si>
  <si>
    <t>pbulchl@howstuffworks.com</t>
  </si>
  <si>
    <t>New Hampshire</t>
  </si>
  <si>
    <t>Span</t>
  </si>
  <si>
    <t>Teodora</t>
  </si>
  <si>
    <t>Bees</t>
  </si>
  <si>
    <t>tbeesm@clickbank.net</t>
  </si>
  <si>
    <t>District of Columbia</t>
  </si>
  <si>
    <t>Y-find</t>
  </si>
  <si>
    <t>Marthe</t>
  </si>
  <si>
    <t>Barwell</t>
  </si>
  <si>
    <t>mbarwelln@drupal.org</t>
  </si>
  <si>
    <t>Matsoft</t>
  </si>
  <si>
    <t>Stepha</t>
  </si>
  <si>
    <t>Purvis</t>
  </si>
  <si>
    <t>spurviso@360.cn</t>
  </si>
  <si>
    <t>Fancie</t>
  </si>
  <si>
    <t>Basten</t>
  </si>
  <si>
    <t>fbastenp@umn.edu</t>
  </si>
  <si>
    <t>Cardguard</t>
  </si>
  <si>
    <t>Marlyn</t>
  </si>
  <si>
    <t>Studholme</t>
  </si>
  <si>
    <t>mstudholmeq@utexas.edu</t>
  </si>
  <si>
    <t>North Dakota</t>
  </si>
  <si>
    <t>Rank</t>
  </si>
  <si>
    <t>Marve</t>
  </si>
  <si>
    <t>Kytley</t>
  </si>
  <si>
    <t>mkytleyr@bloglovin.com</t>
  </si>
  <si>
    <t>Quo Lux</t>
  </si>
  <si>
    <t>Dyan</t>
  </si>
  <si>
    <t>Deely</t>
  </si>
  <si>
    <t>ddeelys@usda.gov</t>
  </si>
  <si>
    <t>Overhold</t>
  </si>
  <si>
    <t>Ferrell</t>
  </si>
  <si>
    <t>Hanse</t>
  </si>
  <si>
    <t>fhanset@blogspot.com</t>
  </si>
  <si>
    <t>Voyatouch</t>
  </si>
  <si>
    <t>Umberto</t>
  </si>
  <si>
    <t>O'Scollee</t>
  </si>
  <si>
    <t>uoscolleeu@ehow.com</t>
  </si>
  <si>
    <t>Montana</t>
  </si>
  <si>
    <t>Otcom</t>
  </si>
  <si>
    <t>Nady</t>
  </si>
  <si>
    <t>Vokins</t>
  </si>
  <si>
    <t>nvokinsv@deliciousdays.com</t>
  </si>
  <si>
    <t>Sonair</t>
  </si>
  <si>
    <t>Evey</t>
  </si>
  <si>
    <t>Tales</t>
  </si>
  <si>
    <t>etalesw@godaddy.com</t>
  </si>
  <si>
    <t>Saudra</t>
  </si>
  <si>
    <t>Yankeev</t>
  </si>
  <si>
    <t>syankeevx@vistaprint.com</t>
  </si>
  <si>
    <t>Minnesota</t>
  </si>
  <si>
    <t>Bitchip</t>
  </si>
  <si>
    <t>Poul</t>
  </si>
  <si>
    <t>Tassel</t>
  </si>
  <si>
    <t>ptassely@xrea.com</t>
  </si>
  <si>
    <t>Alaska</t>
  </si>
  <si>
    <t>Fixflex</t>
  </si>
  <si>
    <t>Jillene</t>
  </si>
  <si>
    <t>Stanmer</t>
  </si>
  <si>
    <t>jstanmerz@dyndns.org</t>
  </si>
  <si>
    <t>Pannier</t>
  </si>
  <si>
    <t>Mariska</t>
  </si>
  <si>
    <t>Curreen</t>
  </si>
  <si>
    <t>mcurreen10@dagondesign.com</t>
  </si>
  <si>
    <t>Morey</t>
  </si>
  <si>
    <t>Baggs</t>
  </si>
  <si>
    <t>mbaggs11@noaa.gov</t>
  </si>
  <si>
    <t>Alabama</t>
  </si>
  <si>
    <t>Leeland</t>
  </si>
  <si>
    <t>Scroggs</t>
  </si>
  <si>
    <t>lscroggs12@de.vu</t>
  </si>
  <si>
    <t>Prodder</t>
  </si>
  <si>
    <t>Shir</t>
  </si>
  <si>
    <t>Wastling</t>
  </si>
  <si>
    <t>swastling13@deliciousdays.com</t>
  </si>
  <si>
    <t>Alphazap</t>
  </si>
  <si>
    <t>Gale</t>
  </si>
  <si>
    <t>Schapiro</t>
  </si>
  <si>
    <t>gschapiro14@google.it</t>
  </si>
  <si>
    <t>Washington</t>
  </si>
  <si>
    <t>Izaak</t>
  </si>
  <si>
    <t>Vollam</t>
  </si>
  <si>
    <t>ivollam15@buzzfeed.com</t>
  </si>
  <si>
    <t>Sonsing</t>
  </si>
  <si>
    <t>Cati</t>
  </si>
  <si>
    <t>Alvis</t>
  </si>
  <si>
    <t>calvis16@google.co.jp</t>
  </si>
  <si>
    <t>Babbette</t>
  </si>
  <si>
    <t>Shipway</t>
  </si>
  <si>
    <t>bshipway17@mashable.com</t>
  </si>
  <si>
    <t>Clerkclaude</t>
  </si>
  <si>
    <t>Tschierasche</t>
  </si>
  <si>
    <t>ctschierasche18@surveymonkey.com</t>
  </si>
  <si>
    <t>Andalax</t>
  </si>
  <si>
    <t>Garik</t>
  </si>
  <si>
    <t>Duddin</t>
  </si>
  <si>
    <t>gduddin19@skype.com</t>
  </si>
  <si>
    <t>Konklux</t>
  </si>
  <si>
    <t>Christoper</t>
  </si>
  <si>
    <t>Sandilands</t>
  </si>
  <si>
    <t>csandilands1a@cam.ac.uk</t>
  </si>
  <si>
    <t>Ashlin</t>
  </si>
  <si>
    <t>Zannolli</t>
  </si>
  <si>
    <t>azannolli1b@comsenz.com</t>
  </si>
  <si>
    <t>Georgia</t>
  </si>
  <si>
    <t>Tampflex</t>
  </si>
  <si>
    <t>Jayson</t>
  </si>
  <si>
    <t>Kinchley</t>
  </si>
  <si>
    <t>jkinchley1c@uiuc.edu</t>
  </si>
  <si>
    <t>Nolly</t>
  </si>
  <si>
    <t>Secretan</t>
  </si>
  <si>
    <t>nsecretan1d@google.co.uk</t>
  </si>
  <si>
    <t>Blinni</t>
  </si>
  <si>
    <t>Kochl</t>
  </si>
  <si>
    <t>bkochl1e@1und1.de</t>
  </si>
  <si>
    <t>Aland</t>
  </si>
  <si>
    <t>Maude</t>
  </si>
  <si>
    <t>amaude1f@techcrunch.com</t>
  </si>
  <si>
    <t>Redhold</t>
  </si>
  <si>
    <t>Kassandra</t>
  </si>
  <si>
    <t>Phillip</t>
  </si>
  <si>
    <t>kphillip1g@sogou.com</t>
  </si>
  <si>
    <t>Kentucky</t>
  </si>
  <si>
    <t>Wrapsafe</t>
  </si>
  <si>
    <t>Vicki</t>
  </si>
  <si>
    <t>Handrick</t>
  </si>
  <si>
    <t>vhandrick1h@dell.com</t>
  </si>
  <si>
    <t>Wiley</t>
  </si>
  <si>
    <t>Smedmore</t>
  </si>
  <si>
    <t>wsmedmore1i@businessweek.com</t>
  </si>
  <si>
    <t>Namfix</t>
  </si>
  <si>
    <t>Corny</t>
  </si>
  <si>
    <t>Lopes</t>
  </si>
  <si>
    <t>clopes1j@slate.com</t>
  </si>
  <si>
    <t>Chet</t>
  </si>
  <si>
    <t>Hatherill</t>
  </si>
  <si>
    <t>chatherill1k@intel.com</t>
  </si>
  <si>
    <t>Alfie</t>
  </si>
  <si>
    <t>Stearne</t>
  </si>
  <si>
    <t>astearne1l@weather.com</t>
  </si>
  <si>
    <t>Ohio</t>
  </si>
  <si>
    <t>Zontrax</t>
  </si>
  <si>
    <t>Alysa</t>
  </si>
  <si>
    <t>Castilljo</t>
  </si>
  <si>
    <t>acastilljo1m@t.co</t>
  </si>
  <si>
    <t>Colorado</t>
  </si>
  <si>
    <t>Fintone</t>
  </si>
  <si>
    <t>Barefoot</t>
  </si>
  <si>
    <t>cbarefoot1n@weather.com</t>
  </si>
  <si>
    <t>South Carolina</t>
  </si>
  <si>
    <t>Burg</t>
  </si>
  <si>
    <t>Gaven</t>
  </si>
  <si>
    <t>bgaven1o@cyberchimps.com</t>
  </si>
  <si>
    <t>South Dakota</t>
  </si>
  <si>
    <t>Konklab</t>
  </si>
  <si>
    <t>Ronald</t>
  </si>
  <si>
    <t>Astill</t>
  </si>
  <si>
    <t>rastill1p@java.com</t>
  </si>
  <si>
    <t>Y-Solowarm</t>
  </si>
  <si>
    <t>Peta</t>
  </si>
  <si>
    <t>Blooman</t>
  </si>
  <si>
    <t>pblooman1q@narod.ru</t>
  </si>
  <si>
    <t>Holdlamis</t>
  </si>
  <si>
    <t>Austin</t>
  </si>
  <si>
    <t>Snookes</t>
  </si>
  <si>
    <t>asnookes1r@people.com.cn</t>
  </si>
  <si>
    <t>Adrienne</t>
  </si>
  <si>
    <t>Ebdin</t>
  </si>
  <si>
    <t>aebdin1s@ftc.gov</t>
  </si>
  <si>
    <t>Lorne</t>
  </si>
  <si>
    <t>Pharro</t>
  </si>
  <si>
    <t>lpharro1t@microsoft.com</t>
  </si>
  <si>
    <t>Dollie</t>
  </si>
  <si>
    <t>Addlestone</t>
  </si>
  <si>
    <t>daddlestone1u@latimes.com</t>
  </si>
  <si>
    <t>Nadean</t>
  </si>
  <si>
    <t>Watkiss</t>
  </si>
  <si>
    <t>nwatkiss1v@umich.edu</t>
  </si>
  <si>
    <t>Oklahoma</t>
  </si>
  <si>
    <t>Pennie</t>
  </si>
  <si>
    <t>Takkos</t>
  </si>
  <si>
    <t>ptakkos1w@wufoo.com</t>
  </si>
  <si>
    <t>Jamil</t>
  </si>
  <si>
    <t>Siaskowski</t>
  </si>
  <si>
    <t>jsiaskowski1x@mapquest.com</t>
  </si>
  <si>
    <t>Tempsoft</t>
  </si>
  <si>
    <t>Maisie</t>
  </si>
  <si>
    <t>McCormick</t>
  </si>
  <si>
    <t>mmccormick1y@yahoo.co.jp</t>
  </si>
  <si>
    <t>Missouri</t>
  </si>
  <si>
    <t>Treeflex</t>
  </si>
  <si>
    <t>Morlee</t>
  </si>
  <si>
    <t>Van der Krui</t>
  </si>
  <si>
    <t>mvanderkrui1z@facebook.com</t>
  </si>
  <si>
    <t>Celinka</t>
  </si>
  <si>
    <t>Joncic</t>
  </si>
  <si>
    <t>cjoncic20@de.vu</t>
  </si>
  <si>
    <t>Maryland</t>
  </si>
  <si>
    <t>Averell</t>
  </si>
  <si>
    <t>Jeandeau</t>
  </si>
  <si>
    <t>ajeandeau21@jigsy.com</t>
  </si>
  <si>
    <t>Janot</t>
  </si>
  <si>
    <t>Georgeou</t>
  </si>
  <si>
    <t>jgeorgeou22@cbslocal.com</t>
  </si>
  <si>
    <t>Chrisse</t>
  </si>
  <si>
    <t>Rey</t>
  </si>
  <si>
    <t>crey23@nba.com</t>
  </si>
  <si>
    <t>Christean</t>
  </si>
  <si>
    <t>Embury</t>
  </si>
  <si>
    <t>cembury24@mysql.com</t>
  </si>
  <si>
    <t>Ivory</t>
  </si>
  <si>
    <t>Floodgate</t>
  </si>
  <si>
    <t>ifloodgate25@homestead.com</t>
  </si>
  <si>
    <t>Bitwolf</t>
  </si>
  <si>
    <t>Alard</t>
  </si>
  <si>
    <t>Birtles</t>
  </si>
  <si>
    <t>abirtles26@blogtalkradio.com</t>
  </si>
  <si>
    <t>Kelby</t>
  </si>
  <si>
    <t>Vivian</t>
  </si>
  <si>
    <t>kvivian27@businessweek.com</t>
  </si>
  <si>
    <t>West Virginia</t>
  </si>
  <si>
    <t>Rodolph</t>
  </si>
  <si>
    <t>Tricker</t>
  </si>
  <si>
    <t>rtricker28@tiny.cc</t>
  </si>
  <si>
    <t>Daltfresh</t>
  </si>
  <si>
    <t>Gretna</t>
  </si>
  <si>
    <t>Martinat</t>
  </si>
  <si>
    <t>gmartinat29@gravatar.com</t>
  </si>
  <si>
    <t>Nevada</t>
  </si>
  <si>
    <t>Transcof</t>
  </si>
  <si>
    <t>Darell</t>
  </si>
  <si>
    <t>Gullis</t>
  </si>
  <si>
    <t>dgullis2a@narod.ru</t>
  </si>
  <si>
    <t>Judie</t>
  </si>
  <si>
    <t>Sissons</t>
  </si>
  <si>
    <t>jsissons2b@answers.com</t>
  </si>
  <si>
    <t>Agatha</t>
  </si>
  <si>
    <t>Sanz</t>
  </si>
  <si>
    <t>asanz2c@github.com</t>
  </si>
  <si>
    <t>Zathin</t>
  </si>
  <si>
    <t>Emile</t>
  </si>
  <si>
    <t>Lindborg</t>
  </si>
  <si>
    <t>elindborg2d@ehow.com</t>
  </si>
  <si>
    <t>Noelle</t>
  </si>
  <si>
    <t>Barnson</t>
  </si>
  <si>
    <t>nbarnson2e@a8.net</t>
  </si>
  <si>
    <t>Stafani</t>
  </si>
  <si>
    <t>Jendrys</t>
  </si>
  <si>
    <t>sjendrys2f@toplist.cz</t>
  </si>
  <si>
    <t>Jaquenette</t>
  </si>
  <si>
    <t>Cornwell</t>
  </si>
  <si>
    <t>jcornwell2g@dyndns.org</t>
  </si>
  <si>
    <t>Massachusetts</t>
  </si>
  <si>
    <t>Othello</t>
  </si>
  <si>
    <t>Heckle</t>
  </si>
  <si>
    <t>oheckle2h@storify.com</t>
  </si>
  <si>
    <t>Michigan</t>
  </si>
  <si>
    <t>Veribet</t>
  </si>
  <si>
    <t>Jere</t>
  </si>
  <si>
    <t>Fairclough</t>
  </si>
  <si>
    <t>jfairclough2i@hao123.com</t>
  </si>
  <si>
    <t>Zoolab</t>
  </si>
  <si>
    <t>Alfi</t>
  </si>
  <si>
    <t>Davidoff</t>
  </si>
  <si>
    <t>adavidoff2j@wix.com</t>
  </si>
  <si>
    <t>Gilberte</t>
  </si>
  <si>
    <t>Ticic</t>
  </si>
  <si>
    <t>gticic2k@mapy.cz</t>
  </si>
  <si>
    <t>Thorny</t>
  </si>
  <si>
    <t>Pead</t>
  </si>
  <si>
    <t>tpead2l@odnoklassniki.ru</t>
  </si>
  <si>
    <t>Laney</t>
  </si>
  <si>
    <t>Pettwood</t>
  </si>
  <si>
    <t>lpettwood2m@pagesperso-orange.fr</t>
  </si>
  <si>
    <t>Arizona</t>
  </si>
  <si>
    <t>Gavrielle</t>
  </si>
  <si>
    <t>Mangenet</t>
  </si>
  <si>
    <t>gmangenet2n@globo.com</t>
  </si>
  <si>
    <t>Dannel</t>
  </si>
  <si>
    <t>Uppett</t>
  </si>
  <si>
    <t>duppett2o@smugmug.com</t>
  </si>
  <si>
    <t>Morse</t>
  </si>
  <si>
    <t>Berard</t>
  </si>
  <si>
    <t>mberard2p@fotki.com</t>
  </si>
  <si>
    <t>Asoka</t>
  </si>
  <si>
    <t>Heywood</t>
  </si>
  <si>
    <t>Monroe</t>
  </si>
  <si>
    <t>hmonroe2q@behance.net</t>
  </si>
  <si>
    <t>Meir</t>
  </si>
  <si>
    <t>Thorneloe</t>
  </si>
  <si>
    <t>mthorneloe2r@marketwatch.com</t>
  </si>
  <si>
    <t>Andreana</t>
  </si>
  <si>
    <t>Farrance</t>
  </si>
  <si>
    <t>afarrance2s@elpais.com</t>
  </si>
  <si>
    <t>Michelle</t>
  </si>
  <si>
    <t>Donaher</t>
  </si>
  <si>
    <t>mdonaher2t@umn.edu</t>
  </si>
  <si>
    <t>Trippledex</t>
  </si>
  <si>
    <t>Gus</t>
  </si>
  <si>
    <t>Connue</t>
  </si>
  <si>
    <t>gconnue2u@slate.com</t>
  </si>
  <si>
    <t>Sholom</t>
  </si>
  <si>
    <t>Prozescky</t>
  </si>
  <si>
    <t>sprozescky2v@rakuten.co.jp</t>
  </si>
  <si>
    <t>Rhianna</t>
  </si>
  <si>
    <t>Olennikov</t>
  </si>
  <si>
    <t>rolennikov2w@gmpg.org</t>
  </si>
  <si>
    <t>Gerri</t>
  </si>
  <si>
    <t>Besson</t>
  </si>
  <si>
    <t>gbesson2x@w3.org</t>
  </si>
  <si>
    <t>Webb</t>
  </si>
  <si>
    <t>Lautie</t>
  </si>
  <si>
    <t>wlautie2y@google.de</t>
  </si>
  <si>
    <t>Anet</t>
  </si>
  <si>
    <t>Goom</t>
  </si>
  <si>
    <t>agoom2z@ameblo.jp</t>
  </si>
  <si>
    <t>Maine</t>
  </si>
  <si>
    <t>Voltsillam</t>
  </si>
  <si>
    <t>Grove</t>
  </si>
  <si>
    <t>Ratie</t>
  </si>
  <si>
    <t>gratie30@livejournal.com</t>
  </si>
  <si>
    <t>Domainer</t>
  </si>
  <si>
    <t>Netti</t>
  </si>
  <si>
    <t>McRobbie</t>
  </si>
  <si>
    <t>nmcrobbie31@squarespace.com</t>
  </si>
  <si>
    <t>Sanders</t>
  </si>
  <si>
    <t>Crookshank</t>
  </si>
  <si>
    <t>scrookshank32@sohu.com</t>
  </si>
  <si>
    <t>Jennifer</t>
  </si>
  <si>
    <t>Pressey</t>
  </si>
  <si>
    <t>jpressey33@godaddy.com</t>
  </si>
  <si>
    <t>Averyl</t>
  </si>
  <si>
    <t>Prover</t>
  </si>
  <si>
    <t>aprover34@nyu.edu</t>
  </si>
  <si>
    <t>Bren</t>
  </si>
  <si>
    <t>Backshell</t>
  </si>
  <si>
    <t>bbackshell35@google.ru</t>
  </si>
  <si>
    <t>Carlina</t>
  </si>
  <si>
    <t>Curlis</t>
  </si>
  <si>
    <t>ccurlis36@ezinearticles.com</t>
  </si>
  <si>
    <t>Deina</t>
  </si>
  <si>
    <t>Oene</t>
  </si>
  <si>
    <t>doene37@free.fr</t>
  </si>
  <si>
    <t>Tennessee</t>
  </si>
  <si>
    <t>Kipp</t>
  </si>
  <si>
    <t>Geggus</t>
  </si>
  <si>
    <t>kgeggus38@accuweather.com</t>
  </si>
  <si>
    <t>Annecorinne</t>
  </si>
  <si>
    <t>Belliveau</t>
  </si>
  <si>
    <t>abelliveau39@weather.com</t>
  </si>
  <si>
    <t>Coralyn</t>
  </si>
  <si>
    <t>Doman</t>
  </si>
  <si>
    <t>cdoman3a@blinklist.com</t>
  </si>
  <si>
    <t>Major</t>
  </si>
  <si>
    <t>Sellick</t>
  </si>
  <si>
    <t>msellick3b@amazonaws.com</t>
  </si>
  <si>
    <t>Toughjoyfax</t>
  </si>
  <si>
    <t>Fidel</t>
  </si>
  <si>
    <t>Sibbering</t>
  </si>
  <si>
    <t>fsibbering3c@google.it</t>
  </si>
  <si>
    <t>Tadio</t>
  </si>
  <si>
    <t>Brittle</t>
  </si>
  <si>
    <t>tbrittle3d@state.gov</t>
  </si>
  <si>
    <t>Harold</t>
  </si>
  <si>
    <t>Abramovici</t>
  </si>
  <si>
    <t>habramovici3e@weebly.com</t>
  </si>
  <si>
    <t>Jenda</t>
  </si>
  <si>
    <t>Hopfner</t>
  </si>
  <si>
    <t>jhopfner3f@gravatar.com</t>
  </si>
  <si>
    <t>Hawaii</t>
  </si>
  <si>
    <t>Lotstring</t>
  </si>
  <si>
    <t>Katleen</t>
  </si>
  <si>
    <t>Extil</t>
  </si>
  <si>
    <t>kextil3g@google.com.hk</t>
  </si>
  <si>
    <t>Tish</t>
  </si>
  <si>
    <t>Loadwick</t>
  </si>
  <si>
    <t>tloadwick3h@independent.co.uk</t>
  </si>
  <si>
    <t>Cardify</t>
  </si>
  <si>
    <t>Othella</t>
  </si>
  <si>
    <t>Gillison</t>
  </si>
  <si>
    <t>ogillison3i@opera.com</t>
  </si>
  <si>
    <t>Biodex</t>
  </si>
  <si>
    <t>Arnold</t>
  </si>
  <si>
    <t>Benitti</t>
  </si>
  <si>
    <t>abenitti3j@washington.edu</t>
  </si>
  <si>
    <t>Lelah</t>
  </si>
  <si>
    <t>Degli Antoni</t>
  </si>
  <si>
    <t>ldegliantoni3k@newyorker.com</t>
  </si>
  <si>
    <t>Selina</t>
  </si>
  <si>
    <t>Sapwell</t>
  </si>
  <si>
    <t>ssapwell3l@paypal.com</t>
  </si>
  <si>
    <t>Rock</t>
  </si>
  <si>
    <t>Deaconson</t>
  </si>
  <si>
    <t>rdeaconson3m@youtu.be</t>
  </si>
  <si>
    <t>Indiana</t>
  </si>
  <si>
    <t>Maureen</t>
  </si>
  <si>
    <t>Marchant</t>
  </si>
  <si>
    <t>mmarchant3n@topsy.com</t>
  </si>
  <si>
    <t>Viva</t>
  </si>
  <si>
    <t>Hale</t>
  </si>
  <si>
    <t>Barrow</t>
  </si>
  <si>
    <t>hbarrow3o@typepad.com</t>
  </si>
  <si>
    <t>New Jersey</t>
  </si>
  <si>
    <t>Mic</t>
  </si>
  <si>
    <t>Wetherick</t>
  </si>
  <si>
    <t>mwetherick3p@nih.gov</t>
  </si>
  <si>
    <t>Rycca</t>
  </si>
  <si>
    <t>Panniers</t>
  </si>
  <si>
    <t>rpanniers3q@fema.gov</t>
  </si>
  <si>
    <t>Stavros</t>
  </si>
  <si>
    <t>Reisen</t>
  </si>
  <si>
    <t>sreisen3r@jalbum.net</t>
  </si>
  <si>
    <t>Gene</t>
  </si>
  <si>
    <t>Kilmister</t>
  </si>
  <si>
    <t>gkilmister3s@mapy.cz</t>
  </si>
  <si>
    <t>Dolly</t>
  </si>
  <si>
    <t>Priden</t>
  </si>
  <si>
    <t>dpriden3t@cpanel.net</t>
  </si>
  <si>
    <t>Clayborne</t>
  </si>
  <si>
    <t>Probat</t>
  </si>
  <si>
    <t>cprobat3u@topsy.com</t>
  </si>
  <si>
    <t>Alpha</t>
  </si>
  <si>
    <t>Chen</t>
  </si>
  <si>
    <t>Tobias</t>
  </si>
  <si>
    <t>ctobias3v@loc.gov</t>
  </si>
  <si>
    <t>Gweneth</t>
  </si>
  <si>
    <t>Mapledoore</t>
  </si>
  <si>
    <t>gmapledoore3w@unc.edu</t>
  </si>
  <si>
    <t>Bryn</t>
  </si>
  <si>
    <t>Fossitt</t>
  </si>
  <si>
    <t>bfossitt3x@cloudflare.com</t>
  </si>
  <si>
    <t>Greenlam</t>
  </si>
  <si>
    <t>Penny</t>
  </si>
  <si>
    <t>Balthasar</t>
  </si>
  <si>
    <t>pbalthasar3y@shinystat.com</t>
  </si>
  <si>
    <t>Petey</t>
  </si>
  <si>
    <t>Cavilla</t>
  </si>
  <si>
    <t>pcavilla3z@google.es</t>
  </si>
  <si>
    <t>Elsa</t>
  </si>
  <si>
    <t>Callcott</t>
  </si>
  <si>
    <t>ecallcott40@freewebs.com</t>
  </si>
  <si>
    <t>Serge</t>
  </si>
  <si>
    <t>Carlon</t>
  </si>
  <si>
    <t>scarlon41@about.me</t>
  </si>
  <si>
    <t>Jolyn</t>
  </si>
  <si>
    <t>Ferens</t>
  </si>
  <si>
    <t>jferens42@so-net.ne.jp</t>
  </si>
  <si>
    <t>Goldie</t>
  </si>
  <si>
    <t>Prozillo</t>
  </si>
  <si>
    <t>gprozillo43@msn.com</t>
  </si>
  <si>
    <t>Gavan</t>
  </si>
  <si>
    <t>Champniss</t>
  </si>
  <si>
    <t>gchampniss44@tuttocitta.it</t>
  </si>
  <si>
    <t>Morganne</t>
  </si>
  <si>
    <t>De Leek</t>
  </si>
  <si>
    <t>mdeleek45@fda.gov</t>
  </si>
  <si>
    <t>Louisiana</t>
  </si>
  <si>
    <t>Morgun</t>
  </si>
  <si>
    <t>Knight</t>
  </si>
  <si>
    <t>mknight46@latimes.com</t>
  </si>
  <si>
    <t>Leigh</t>
  </si>
  <si>
    <t>Cordet</t>
  </si>
  <si>
    <t>lcordet47@sphinn.com</t>
  </si>
  <si>
    <t>Hubie</t>
  </si>
  <si>
    <t>Skinley</t>
  </si>
  <si>
    <t>hskinley48@so-net.ne.jp</t>
  </si>
  <si>
    <t>Lotte</t>
  </si>
  <si>
    <t>Holme</t>
  </si>
  <si>
    <t>lholme49@t.co</t>
  </si>
  <si>
    <t>Amery</t>
  </si>
  <si>
    <t>Serjeantson</t>
  </si>
  <si>
    <t>aserjeantson4a@flickr.com</t>
  </si>
  <si>
    <t>Duobam</t>
  </si>
  <si>
    <t>Myca</t>
  </si>
  <si>
    <t>Peabody</t>
  </si>
  <si>
    <t>mpeabody4b@1688.com</t>
  </si>
  <si>
    <t>Lurline</t>
  </si>
  <si>
    <t>Boyan</t>
  </si>
  <si>
    <t>lboyan4c@prweb.com</t>
  </si>
  <si>
    <t>Jud</t>
  </si>
  <si>
    <t>Odby</t>
  </si>
  <si>
    <t>jodby4d@un.org</t>
  </si>
  <si>
    <t>Maisey</t>
  </si>
  <si>
    <t>Clardge</t>
  </si>
  <si>
    <t>mclardge4e@google.com.hk</t>
  </si>
  <si>
    <t>Obadias</t>
  </si>
  <si>
    <t>Huckstepp</t>
  </si>
  <si>
    <t>ohuckstepp4f@ox.ac.uk</t>
  </si>
  <si>
    <t>Gerianna</t>
  </si>
  <si>
    <t>Schneidar</t>
  </si>
  <si>
    <t>gschneidar4g@si.edu</t>
  </si>
  <si>
    <t>Base</t>
  </si>
  <si>
    <t>Key</t>
  </si>
  <si>
    <t>bkey4h@alibaba.com</t>
  </si>
  <si>
    <t>Margeaux</t>
  </si>
  <si>
    <t>Tonepohl</t>
  </si>
  <si>
    <t>mtonepohl4i@diigo.com</t>
  </si>
  <si>
    <t>Heddi</t>
  </si>
  <si>
    <t>Cleaves</t>
  </si>
  <si>
    <t>hcleaves4j@abc.net.au</t>
  </si>
  <si>
    <t>Latlux</t>
  </si>
  <si>
    <t>Michal</t>
  </si>
  <si>
    <t>Vanlint</t>
  </si>
  <si>
    <t>mvanlint4k@pagesperso-orange.fr</t>
  </si>
  <si>
    <t>Stim</t>
  </si>
  <si>
    <t>Cesya</t>
  </si>
  <si>
    <t>Harlin</t>
  </si>
  <si>
    <t>charlin4l@mac.com</t>
  </si>
  <si>
    <t>Allin</t>
  </si>
  <si>
    <t>Gildersleaves</t>
  </si>
  <si>
    <t>agildersleaves4m@chron.com</t>
  </si>
  <si>
    <t>Emmit</t>
  </si>
  <si>
    <t>Claricoates</t>
  </si>
  <si>
    <t>eclaricoates4n@rakuten.co.jp</t>
  </si>
  <si>
    <t>Felicle</t>
  </si>
  <si>
    <t>Lurner</t>
  </si>
  <si>
    <t>flurner4o@ft.com</t>
  </si>
  <si>
    <t>Tin</t>
  </si>
  <si>
    <t>Erna</t>
  </si>
  <si>
    <t>Minister</t>
  </si>
  <si>
    <t>eminister4p@nydailynews.com</t>
  </si>
  <si>
    <t>Miller</t>
  </si>
  <si>
    <t>Battabee</t>
  </si>
  <si>
    <t>mbattabee4q@skyrock.com</t>
  </si>
  <si>
    <t>Ennis</t>
  </si>
  <si>
    <t>Keable</t>
  </si>
  <si>
    <t>ekeable4r@weather.com</t>
  </si>
  <si>
    <t>Lizabeth</t>
  </si>
  <si>
    <t>Christensen</t>
  </si>
  <si>
    <t>lchristensen4s@alibaba.com</t>
  </si>
  <si>
    <t>Bigtax</t>
  </si>
  <si>
    <t>Verine</t>
  </si>
  <si>
    <t>Goodliff</t>
  </si>
  <si>
    <t>vgoodliff4t@addtoany.com</t>
  </si>
  <si>
    <t>Kirbie</t>
  </si>
  <si>
    <t>Gabler</t>
  </si>
  <si>
    <t>kgabler4u@seattletimes.com</t>
  </si>
  <si>
    <t>Home Ing</t>
  </si>
  <si>
    <t>Nobe</t>
  </si>
  <si>
    <t>Blakebrough</t>
  </si>
  <si>
    <t>nblakebrough4v@msu.edu</t>
  </si>
  <si>
    <t>Zaam-Dox</t>
  </si>
  <si>
    <t>Joell</t>
  </si>
  <si>
    <t>Putley</t>
  </si>
  <si>
    <t>jputley4w@mlb.com</t>
  </si>
  <si>
    <t>Kerby</t>
  </si>
  <si>
    <t>Bilovsky</t>
  </si>
  <si>
    <t>kbilovsky4x@unc.edu</t>
  </si>
  <si>
    <t>Tabitha</t>
  </si>
  <si>
    <t>Gower</t>
  </si>
  <si>
    <t>tgower4y@pbs.org</t>
  </si>
  <si>
    <t>Lotlux</t>
  </si>
  <si>
    <t>Terrell</t>
  </si>
  <si>
    <t>Huntly</t>
  </si>
  <si>
    <t>thuntly4z@delicious.com</t>
  </si>
  <si>
    <t>Lynette</t>
  </si>
  <si>
    <t>Hairs</t>
  </si>
  <si>
    <t>lhairs50@scribd.com</t>
  </si>
  <si>
    <t>Gasper</t>
  </si>
  <si>
    <t>Roche</t>
  </si>
  <si>
    <t>groche51@bloglines.com</t>
  </si>
  <si>
    <t>Malory</t>
  </si>
  <si>
    <t>Cordero</t>
  </si>
  <si>
    <t>mcordero52@nifty.com</t>
  </si>
  <si>
    <t>Farrand</t>
  </si>
  <si>
    <t>gfarrand53@free.fr</t>
  </si>
  <si>
    <t>Florette</t>
  </si>
  <si>
    <t>Waszkiewicz</t>
  </si>
  <si>
    <t>fwaszkiewicz54@alexa.com</t>
  </si>
  <si>
    <t>Leese</t>
  </si>
  <si>
    <t>Sames</t>
  </si>
  <si>
    <t>lsames55@abc.net.au</t>
  </si>
  <si>
    <t>Arkansas</t>
  </si>
  <si>
    <t>Thaddeus</t>
  </si>
  <si>
    <t>Dooland</t>
  </si>
  <si>
    <t>tdooland56@yahoo.co.jp</t>
  </si>
  <si>
    <t>Melodie</t>
  </si>
  <si>
    <t>Greystoke</t>
  </si>
  <si>
    <t>mgreystoke57@thetimes.co.uk</t>
  </si>
  <si>
    <t>Alon</t>
  </si>
  <si>
    <t>Macartney</t>
  </si>
  <si>
    <t>amacartney58@home.pl</t>
  </si>
  <si>
    <t>Isaac</t>
  </si>
  <si>
    <t>Nucci</t>
  </si>
  <si>
    <t>inucci59@cnbc.com</t>
  </si>
  <si>
    <t>Hatity</t>
  </si>
  <si>
    <t>Ulrica</t>
  </si>
  <si>
    <t>De Coursey</t>
  </si>
  <si>
    <t>udecoursey5a@biglobe.ne.jp</t>
  </si>
  <si>
    <t>Devora</t>
  </si>
  <si>
    <t>Grundwater</t>
  </si>
  <si>
    <t>dgrundwater5b@samsung.com</t>
  </si>
  <si>
    <t>Fix San</t>
  </si>
  <si>
    <t>Dorie</t>
  </si>
  <si>
    <t>Handrek</t>
  </si>
  <si>
    <t>dhandrek5c@forbes.com</t>
  </si>
  <si>
    <t>Illinois</t>
  </si>
  <si>
    <t>Stronghold</t>
  </si>
  <si>
    <t>Latrina</t>
  </si>
  <si>
    <t>Fawlks</t>
  </si>
  <si>
    <t>lfawlks5d@opensource.org</t>
  </si>
  <si>
    <t>Terza</t>
  </si>
  <si>
    <t>Gaskill</t>
  </si>
  <si>
    <t>tgaskill5e@vimeo.com</t>
  </si>
  <si>
    <t>Zamit</t>
  </si>
  <si>
    <t>Clarisse</t>
  </si>
  <si>
    <t>Lawrinson</t>
  </si>
  <si>
    <t>clawrinson5f@harvard.edu</t>
  </si>
  <si>
    <t>Bette-ann</t>
  </si>
  <si>
    <t>Klimentov</t>
  </si>
  <si>
    <t>bklimentov5g@unblog.fr</t>
  </si>
  <si>
    <t>Kendall</t>
  </si>
  <si>
    <t>Boarleyson</t>
  </si>
  <si>
    <t>kboarleyson5h@hexun.com</t>
  </si>
  <si>
    <t>Orella</t>
  </si>
  <si>
    <t>Glanvill</t>
  </si>
  <si>
    <t>oglanvill5i@tripadvisor.com</t>
  </si>
  <si>
    <t>Merissa</t>
  </si>
  <si>
    <t>Reddlesden</t>
  </si>
  <si>
    <t>mreddlesden5j@wikimedia.org</t>
  </si>
  <si>
    <t>Felice</t>
  </si>
  <si>
    <t>Reburn</t>
  </si>
  <si>
    <t>freburn5k@cdc.gov</t>
  </si>
  <si>
    <t>Shae</t>
  </si>
  <si>
    <t>Bafford</t>
  </si>
  <si>
    <t>sbafford5l@ed.gov</t>
  </si>
  <si>
    <t>Irwin</t>
  </si>
  <si>
    <t>Emer</t>
  </si>
  <si>
    <t>iemer5m@about.me</t>
  </si>
  <si>
    <t>Peirce</t>
  </si>
  <si>
    <t>Kunath</t>
  </si>
  <si>
    <t>pkunath5n@sphinn.com</t>
  </si>
  <si>
    <t>Velvet</t>
  </si>
  <si>
    <t>Geelan</t>
  </si>
  <si>
    <t>vgeelan5o@liveinternet.ru</t>
  </si>
  <si>
    <t>Debee</t>
  </si>
  <si>
    <t>Cabral</t>
  </si>
  <si>
    <t>dcabral5p@deviantart.com</t>
  </si>
  <si>
    <t>Timofei</t>
  </si>
  <si>
    <t>Veschambes</t>
  </si>
  <si>
    <t>tveschambes5q@chronoengine.com</t>
  </si>
  <si>
    <t>Parke</t>
  </si>
  <si>
    <t>Mariot</t>
  </si>
  <si>
    <t>pmariot5r@a8.net</t>
  </si>
  <si>
    <t>Alleen</t>
  </si>
  <si>
    <t>Bullocke</t>
  </si>
  <si>
    <t>abullocke5s@accuweather.com</t>
  </si>
  <si>
    <t>Tres-Zap</t>
  </si>
  <si>
    <t>Amitie</t>
  </si>
  <si>
    <t>Labram</t>
  </si>
  <si>
    <t>alabram5t@indiatimes.com</t>
  </si>
  <si>
    <t>Hobie</t>
  </si>
  <si>
    <t>McVicar</t>
  </si>
  <si>
    <t>hmcvicar5u@networksolutions.com</t>
  </si>
  <si>
    <t>Doretta</t>
  </si>
  <si>
    <t>Pritchard</t>
  </si>
  <si>
    <t>dpritchard5v@taobao.com</t>
  </si>
  <si>
    <t>Danya</t>
  </si>
  <si>
    <t>Fideler</t>
  </si>
  <si>
    <t>dfideler5w@tripadvisor.com</t>
  </si>
  <si>
    <t>Elysha</t>
  </si>
  <si>
    <t>O'Brallaghan</t>
  </si>
  <si>
    <t>eobrallaghan5x@lulu.com</t>
  </si>
  <si>
    <t>Jard</t>
  </si>
  <si>
    <t>Dudeney</t>
  </si>
  <si>
    <t>jdudeney5y@ibm.com</t>
  </si>
  <si>
    <t>Eachelle</t>
  </si>
  <si>
    <t>Ottam</t>
  </si>
  <si>
    <t>eottam5z@t.co</t>
  </si>
  <si>
    <t>Karly</t>
  </si>
  <si>
    <t>Burkman</t>
  </si>
  <si>
    <t>kburkman60@stanford.edu</t>
  </si>
  <si>
    <t>Warner</t>
  </si>
  <si>
    <t>Loalday</t>
  </si>
  <si>
    <t>wloalday61@dedecms.com</t>
  </si>
  <si>
    <t>Bolan</t>
  </si>
  <si>
    <t>gbolan62@go.com</t>
  </si>
  <si>
    <t>Tiertza</t>
  </si>
  <si>
    <t>Loftin</t>
  </si>
  <si>
    <t>tloftin63@drupal.org</t>
  </si>
  <si>
    <t>Elisabetta</t>
  </si>
  <si>
    <t>Gentric</t>
  </si>
  <si>
    <t>egentric64@1und1.de</t>
  </si>
  <si>
    <t>Yoshiko</t>
  </si>
  <si>
    <t>Stormont</t>
  </si>
  <si>
    <t>ystormont65@bravesites.com</t>
  </si>
  <si>
    <t>Tresom</t>
  </si>
  <si>
    <t>Anthea</t>
  </si>
  <si>
    <t>Boothroyd</t>
  </si>
  <si>
    <t>aboothroyd66@scientificamerican.com</t>
  </si>
  <si>
    <t>Jacquenetta</t>
  </si>
  <si>
    <t>Somersett</t>
  </si>
  <si>
    <t>jsomersett67@zimbio.com</t>
  </si>
  <si>
    <t>Gare</t>
  </si>
  <si>
    <t>agare68@sciencedirect.com</t>
  </si>
  <si>
    <t>Levi</t>
  </si>
  <si>
    <t>Tatford</t>
  </si>
  <si>
    <t>ltatford69@github.io</t>
  </si>
  <si>
    <t>Mat Lam Tam</t>
  </si>
  <si>
    <t>Skipper</t>
  </si>
  <si>
    <t>Shailer</t>
  </si>
  <si>
    <t>sshailer6a@cafepress.com</t>
  </si>
  <si>
    <t>Monica</t>
  </si>
  <si>
    <t>Powles</t>
  </si>
  <si>
    <t>mpowles6b@icq.com</t>
  </si>
  <si>
    <t>Aggy</t>
  </si>
  <si>
    <t>Candlin</t>
  </si>
  <si>
    <t>acandlin6c@indiegogo.com</t>
  </si>
  <si>
    <t>Kameko</t>
  </si>
  <si>
    <t>McReynolds</t>
  </si>
  <si>
    <t>kmcreynolds6d@flavors.me</t>
  </si>
  <si>
    <t>Billi</t>
  </si>
  <si>
    <t>Tulip</t>
  </si>
  <si>
    <t>btulip6e@shinystat.com</t>
  </si>
  <si>
    <t>Friary</t>
  </si>
  <si>
    <t>hfriary6f@washingtonpost.com</t>
  </si>
  <si>
    <t>Mickie</t>
  </si>
  <si>
    <t>Smeall</t>
  </si>
  <si>
    <t>msmeall6g@bandcamp.com</t>
  </si>
  <si>
    <t>Janis</t>
  </si>
  <si>
    <t>Piken</t>
  </si>
  <si>
    <t>jpiken6h@businessinsider.com</t>
  </si>
  <si>
    <t>Melva</t>
  </si>
  <si>
    <t>Eddy</t>
  </si>
  <si>
    <t>meddy6i@oaic.gov.au</t>
  </si>
  <si>
    <t>Teddie</t>
  </si>
  <si>
    <t>Gantzer</t>
  </si>
  <si>
    <t>tgantzer6j@forbes.com</t>
  </si>
  <si>
    <t>Kansas</t>
  </si>
  <si>
    <t>Ilario</t>
  </si>
  <si>
    <t>Downey</t>
  </si>
  <si>
    <t>idowney6k@vistaprint.com</t>
  </si>
  <si>
    <t>Pegeen</t>
  </si>
  <si>
    <t>Vase</t>
  </si>
  <si>
    <t>pvase6l@amazon.co.jp</t>
  </si>
  <si>
    <t>Bamby</t>
  </si>
  <si>
    <t>Dansken</t>
  </si>
  <si>
    <t>bdansken6m@theguardian.com</t>
  </si>
  <si>
    <t>Sunny</t>
  </si>
  <si>
    <t>Killock</t>
  </si>
  <si>
    <t>skillock6n@virginia.edu</t>
  </si>
  <si>
    <t>Donna</t>
  </si>
  <si>
    <t>Hillatt</t>
  </si>
  <si>
    <t>dhillatt6o@imageshack.us</t>
  </si>
  <si>
    <t>Temp</t>
  </si>
  <si>
    <t>Ortensia</t>
  </si>
  <si>
    <t>Demelt</t>
  </si>
  <si>
    <t>odemelt6p@edublogs.org</t>
  </si>
  <si>
    <t>Tiffi</t>
  </si>
  <si>
    <t>Penburton</t>
  </si>
  <si>
    <t>tpenburton6q@sourceforge.net</t>
  </si>
  <si>
    <t>Shani</t>
  </si>
  <si>
    <t>Puller</t>
  </si>
  <si>
    <t>spuller6r@posterous.com</t>
  </si>
  <si>
    <t>Debora</t>
  </si>
  <si>
    <t>Bourhill</t>
  </si>
  <si>
    <t>dbourhill6s@360.cn</t>
  </si>
  <si>
    <t>Arleyne</t>
  </si>
  <si>
    <t>Ingerfield</t>
  </si>
  <si>
    <t>aingerfield6t@histats.com</t>
  </si>
  <si>
    <t>Nichole</t>
  </si>
  <si>
    <t>Gambles</t>
  </si>
  <si>
    <t>ngambles6u@amazon.de</t>
  </si>
  <si>
    <t>Matthieu</t>
  </si>
  <si>
    <t>Hairyes</t>
  </si>
  <si>
    <t>mhairyes6v@google.ru</t>
  </si>
  <si>
    <t>Fey</t>
  </si>
  <si>
    <t>Fairbard</t>
  </si>
  <si>
    <t>ffairbard6w@upenn.edu</t>
  </si>
  <si>
    <t>Jonas</t>
  </si>
  <si>
    <t>Keough</t>
  </si>
  <si>
    <t>jkeough6x@freewebs.com</t>
  </si>
  <si>
    <t>Chrysler</t>
  </si>
  <si>
    <t>Mehew</t>
  </si>
  <si>
    <t>cmehew6y@purevolume.com</t>
  </si>
  <si>
    <t>Angelica</t>
  </si>
  <si>
    <t>Easlea</t>
  </si>
  <si>
    <t>aeaslea6z@stanford.edu</t>
  </si>
  <si>
    <t>Tommi</t>
  </si>
  <si>
    <t>Papachristophorou</t>
  </si>
  <si>
    <t>tpapachristophorou70@sciencedirect.com</t>
  </si>
  <si>
    <t>Brockie</t>
  </si>
  <si>
    <t>Gilyott</t>
  </si>
  <si>
    <t>bgilyott71@sakura.ne.jp</t>
  </si>
  <si>
    <t>Tanhya</t>
  </si>
  <si>
    <t>Geldeford</t>
  </si>
  <si>
    <t>tgeldeford72@360.cn</t>
  </si>
  <si>
    <t>Rhiamon</t>
  </si>
  <si>
    <t>Chimienti</t>
  </si>
  <si>
    <t>rchimienti73@t-online.de</t>
  </si>
  <si>
    <t>Bambie</t>
  </si>
  <si>
    <t>Littleover</t>
  </si>
  <si>
    <t>blittleover74@csmonitor.com</t>
  </si>
  <si>
    <t>Kendell</t>
  </si>
  <si>
    <t>Flew</t>
  </si>
  <si>
    <t>kflew75@geocities.jp</t>
  </si>
  <si>
    <t>Utah</t>
  </si>
  <si>
    <t>Cecile</t>
  </si>
  <si>
    <t>Worvill</t>
  </si>
  <si>
    <t>cworvill76@microsoft.com</t>
  </si>
  <si>
    <t>Erie</t>
  </si>
  <si>
    <t>Frogley</t>
  </si>
  <si>
    <t>efrogley77@springer.com</t>
  </si>
  <si>
    <t>Farand</t>
  </si>
  <si>
    <t>MacGahy</t>
  </si>
  <si>
    <t>fmacgahy78@webeden.co.uk</t>
  </si>
  <si>
    <t>Goldina</t>
  </si>
  <si>
    <t>Tather</t>
  </si>
  <si>
    <t>gtather79@columbia.edu</t>
  </si>
  <si>
    <t>Hazel</t>
  </si>
  <si>
    <t>Kelleway</t>
  </si>
  <si>
    <t>hkelleway7a@list-manage.com</t>
  </si>
  <si>
    <t>Phineas</t>
  </si>
  <si>
    <t>Jakovijevic</t>
  </si>
  <si>
    <t>pjakovijevic7b@abc.net.au</t>
  </si>
  <si>
    <t>Ashley</t>
  </si>
  <si>
    <t>Thorn</t>
  </si>
  <si>
    <t>athorn7c@dedecms.com</t>
  </si>
  <si>
    <t>Flexidy</t>
  </si>
  <si>
    <t>Benjamin</t>
  </si>
  <si>
    <t>Imos</t>
  </si>
  <si>
    <t>bimos7d@blogspot.com</t>
  </si>
  <si>
    <t>Darbee</t>
  </si>
  <si>
    <t>Revitt</t>
  </si>
  <si>
    <t>drevitt7e@sourceforge.net</t>
  </si>
  <si>
    <t>Miguel</t>
  </si>
  <si>
    <t>Satcher</t>
  </si>
  <si>
    <t>msatcher7f@pen.io</t>
  </si>
  <si>
    <t>Joeann</t>
  </si>
  <si>
    <t>Castiglione</t>
  </si>
  <si>
    <t>jcastiglione7g@umn.edu</t>
  </si>
  <si>
    <t>Linea</t>
  </si>
  <si>
    <t>Densie</t>
  </si>
  <si>
    <t>ldensie7h@jimdo.com</t>
  </si>
  <si>
    <t>Bunny</t>
  </si>
  <si>
    <t>Alfonsini</t>
  </si>
  <si>
    <t>balfonsini7i@ifeng.com</t>
  </si>
  <si>
    <t>Killie</t>
  </si>
  <si>
    <t>Quinby</t>
  </si>
  <si>
    <t>kquinby7j@about.me</t>
  </si>
  <si>
    <t>Bonni</t>
  </si>
  <si>
    <t>Venmore</t>
  </si>
  <si>
    <t>bvenmore7k@storify.com</t>
  </si>
  <si>
    <t>Hana</t>
  </si>
  <si>
    <t>Dishman</t>
  </si>
  <si>
    <t>hdishman7l@lycos.com</t>
  </si>
  <si>
    <t>Vinita</t>
  </si>
  <si>
    <t>McMurray</t>
  </si>
  <si>
    <t>vmcmurray7m@artisteer.com</t>
  </si>
  <si>
    <t>Tris</t>
  </si>
  <si>
    <t>Lydiate</t>
  </si>
  <si>
    <t>tlydiate7n@paypal.com</t>
  </si>
  <si>
    <t>Ashby</t>
  </si>
  <si>
    <t>Inkles</t>
  </si>
  <si>
    <t>ainkles7o@deviantart.com</t>
  </si>
  <si>
    <t>Lenette</t>
  </si>
  <si>
    <t>Zanussii</t>
  </si>
  <si>
    <t>lzanussii7p@unc.edu</t>
  </si>
  <si>
    <t>Emelia</t>
  </si>
  <si>
    <t>Cressy</t>
  </si>
  <si>
    <t>ecressy7q@google.ca</t>
  </si>
  <si>
    <t>Ardelle</t>
  </si>
  <si>
    <t>Briggs</t>
  </si>
  <si>
    <t>abriggs7r@hibu.com</t>
  </si>
  <si>
    <t>Jilleen</t>
  </si>
  <si>
    <t>Dovermann</t>
  </si>
  <si>
    <t>jdovermann7s@xrea.com</t>
  </si>
  <si>
    <t>Alessandra</t>
  </si>
  <si>
    <t>Goldwater</t>
  </si>
  <si>
    <t>agoldwater7t@360.cn</t>
  </si>
  <si>
    <t>Norri</t>
  </si>
  <si>
    <t>Ricciardelli</t>
  </si>
  <si>
    <t>nricciardelli7u@skyrock.com</t>
  </si>
  <si>
    <t>Lory</t>
  </si>
  <si>
    <t>MacAless</t>
  </si>
  <si>
    <t>lmacaless7v@dailymotion.com</t>
  </si>
  <si>
    <t>Bret</t>
  </si>
  <si>
    <t>Vettore</t>
  </si>
  <si>
    <t>bvettore7w@so-net.ne.jp</t>
  </si>
  <si>
    <t>Dianna</t>
  </si>
  <si>
    <t>Phant</t>
  </si>
  <si>
    <t>dphant7x@apache.org</t>
  </si>
  <si>
    <t>Maryann</t>
  </si>
  <si>
    <t>Suarez</t>
  </si>
  <si>
    <t>msuarez7y@prnewswire.com</t>
  </si>
  <si>
    <t>Cookley</t>
  </si>
  <si>
    <t>Hayes</t>
  </si>
  <si>
    <t>Brandassi</t>
  </si>
  <si>
    <t>hbrandassi7z@wordpress.com</t>
  </si>
  <si>
    <t>Gauthier</t>
  </si>
  <si>
    <t>Noddings</t>
  </si>
  <si>
    <t>gnoddings80@globo.com</t>
  </si>
  <si>
    <t>Dud</t>
  </si>
  <si>
    <t>Edwinson</t>
  </si>
  <si>
    <t>dedwinson81@bloglines.com</t>
  </si>
  <si>
    <t>Myles</t>
  </si>
  <si>
    <t>Tures</t>
  </si>
  <si>
    <t>mtures82@icq.com</t>
  </si>
  <si>
    <t>Timothy</t>
  </si>
  <si>
    <t>Lantry</t>
  </si>
  <si>
    <t>tlantry83@google.ru</t>
  </si>
  <si>
    <t>Goraud</t>
  </si>
  <si>
    <t>Sineath</t>
  </si>
  <si>
    <t>gsineath84@typepad.com</t>
  </si>
  <si>
    <t>Melicent</t>
  </si>
  <si>
    <t>Hew</t>
  </si>
  <si>
    <t>mhew85@msn.com</t>
  </si>
  <si>
    <t>Otto</t>
  </si>
  <si>
    <t>Kitchen</t>
  </si>
  <si>
    <t>okitchen86@businesswire.com</t>
  </si>
  <si>
    <t>Samuel</t>
  </si>
  <si>
    <t>MacCosto</t>
  </si>
  <si>
    <t>smaccosto87@privacy.gov.au</t>
  </si>
  <si>
    <t>Ermin</t>
  </si>
  <si>
    <t>Cocker</t>
  </si>
  <si>
    <t>ecocker88@netlog.com</t>
  </si>
  <si>
    <t>Maxie</t>
  </si>
  <si>
    <t>mkort89@prweb.com</t>
  </si>
  <si>
    <t>Rosalyn</t>
  </si>
  <si>
    <t>Sworder</t>
  </si>
  <si>
    <t>rsworder8a@eepurl.com</t>
  </si>
  <si>
    <t>Meaghan</t>
  </si>
  <si>
    <t>Lufkin</t>
  </si>
  <si>
    <t>mlufkin8b@google.fr</t>
  </si>
  <si>
    <t>Dulciana</t>
  </si>
  <si>
    <t>Freak</t>
  </si>
  <si>
    <t>dfreak8c@hud.gov</t>
  </si>
  <si>
    <t>Melamie</t>
  </si>
  <si>
    <t>Gilpin</t>
  </si>
  <si>
    <t>mgilpin8d@fastcompany.com</t>
  </si>
  <si>
    <t>Starr</t>
  </si>
  <si>
    <t>Beachem</t>
  </si>
  <si>
    <t>sbeachem8e@theguardian.com</t>
  </si>
  <si>
    <t>Emmalynn</t>
  </si>
  <si>
    <t>Woollacott</t>
  </si>
  <si>
    <t>ewoollacott8f@i2i.jp</t>
  </si>
  <si>
    <t>Pepillo</t>
  </si>
  <si>
    <t>Kollaschek</t>
  </si>
  <si>
    <t>pkollaschek8g@smugmug.com</t>
  </si>
  <si>
    <t>Vagram</t>
  </si>
  <si>
    <t>Shannon</t>
  </si>
  <si>
    <t>Drife</t>
  </si>
  <si>
    <t>sdrife8h@unesco.org</t>
  </si>
  <si>
    <t>Stillman</t>
  </si>
  <si>
    <t>Scatchar</t>
  </si>
  <si>
    <t>sscatchar8i@jugem.jp</t>
  </si>
  <si>
    <t>Manfred</t>
  </si>
  <si>
    <t>Fruser</t>
  </si>
  <si>
    <t>mfruser8j@netvibes.com</t>
  </si>
  <si>
    <t>Ruben</t>
  </si>
  <si>
    <t>Lampbrecht</t>
  </si>
  <si>
    <t>rlampbrecht8k@plala.or.jp</t>
  </si>
  <si>
    <t>Janine</t>
  </si>
  <si>
    <t>Skarman</t>
  </si>
  <si>
    <t>jskarman8l@google.it</t>
  </si>
  <si>
    <t>Junie</t>
  </si>
  <si>
    <t>Hessel</t>
  </si>
  <si>
    <t>jhessel8m@shutterfly.com</t>
  </si>
  <si>
    <t>Towney</t>
  </si>
  <si>
    <t>Risely</t>
  </si>
  <si>
    <t>trisely8n@mozilla.org</t>
  </si>
  <si>
    <t>Timothea</t>
  </si>
  <si>
    <t>Filippone</t>
  </si>
  <si>
    <t>tfilippone8o@ca.gov</t>
  </si>
  <si>
    <t>Rhett</t>
  </si>
  <si>
    <t>Schimon</t>
  </si>
  <si>
    <t>rschimon8p@yellowbook.com</t>
  </si>
  <si>
    <t>Garrard</t>
  </si>
  <si>
    <t>Haddock</t>
  </si>
  <si>
    <t>ghaddock8q@shareasale.com</t>
  </si>
  <si>
    <t>Lothaire</t>
  </si>
  <si>
    <t>Taphouse</t>
  </si>
  <si>
    <t>ltaphouse8r@wunderground.com</t>
  </si>
  <si>
    <t>Charyl</t>
  </si>
  <si>
    <t>Yekel</t>
  </si>
  <si>
    <t>cyekel8s@fda.gov</t>
  </si>
  <si>
    <t>Stace</t>
  </si>
  <si>
    <t>Chupin</t>
  </si>
  <si>
    <t>schupin8t@wiley.com</t>
  </si>
  <si>
    <t>Dorri</t>
  </si>
  <si>
    <t>Colqueran</t>
  </si>
  <si>
    <t>dcolqueran8u@ucoz.com</t>
  </si>
  <si>
    <t>Stanislaus</t>
  </si>
  <si>
    <t>Osmon</t>
  </si>
  <si>
    <t>sosmon8v@webnode.com</t>
  </si>
  <si>
    <t>Susan</t>
  </si>
  <si>
    <t>Valett</t>
  </si>
  <si>
    <t>svalett8w@studiopress.com</t>
  </si>
  <si>
    <t>Hewett</t>
  </si>
  <si>
    <t>Bjorkan</t>
  </si>
  <si>
    <t>hbjorkan8x@who.int</t>
  </si>
  <si>
    <t>Walsh</t>
  </si>
  <si>
    <t>Marsay</t>
  </si>
  <si>
    <t>wmarsay8y@hibu.com</t>
  </si>
  <si>
    <t>Rossie</t>
  </si>
  <si>
    <t>Yanukhin</t>
  </si>
  <si>
    <t>ryanukhin8z@creativecommons.org</t>
  </si>
  <si>
    <t>Maye</t>
  </si>
  <si>
    <t>O'Crigan</t>
  </si>
  <si>
    <t>mocrigan90@mysql.com</t>
  </si>
  <si>
    <t>Erskine</t>
  </si>
  <si>
    <t>Thornley</t>
  </si>
  <si>
    <t>ethornley91@umn.edu</t>
  </si>
  <si>
    <t>Cathy</t>
  </si>
  <si>
    <t>Boobyer</t>
  </si>
  <si>
    <t>cboobyer92@yellowpages.com</t>
  </si>
  <si>
    <t>Christen</t>
  </si>
  <si>
    <t>Leadbeatter</t>
  </si>
  <si>
    <t>cleadbeatter93@t-online.de</t>
  </si>
  <si>
    <t>Buck</t>
  </si>
  <si>
    <t>Cheyne</t>
  </si>
  <si>
    <t>bcheyne94@yahoo.com</t>
  </si>
  <si>
    <t>Rachael</t>
  </si>
  <si>
    <t>Grishin</t>
  </si>
  <si>
    <t>rgrishin95@apple.com</t>
  </si>
  <si>
    <t>Regrant</t>
  </si>
  <si>
    <t>Ina</t>
  </si>
  <si>
    <t>Crosthwaite</t>
  </si>
  <si>
    <t>icrosthwaite96@cornell.edu</t>
  </si>
  <si>
    <t>Shoshana</t>
  </si>
  <si>
    <t>Covell</t>
  </si>
  <si>
    <t>scovell97@gravatar.com</t>
  </si>
  <si>
    <t>Ashly</t>
  </si>
  <si>
    <t>Housden</t>
  </si>
  <si>
    <t>ahousden98@simplemachines.org</t>
  </si>
  <si>
    <t>Matilda</t>
  </si>
  <si>
    <t>Smithson</t>
  </si>
  <si>
    <t>msmithson99@naver.com</t>
  </si>
  <si>
    <t>Louie</t>
  </si>
  <si>
    <t>Perigeaux</t>
  </si>
  <si>
    <t>lperigeaux9a@jalbum.net</t>
  </si>
  <si>
    <t>Lazar</t>
  </si>
  <si>
    <t>Elgar</t>
  </si>
  <si>
    <t>lelgar9b@indiatimes.com</t>
  </si>
  <si>
    <t>Haskel</t>
  </si>
  <si>
    <t>Haestier</t>
  </si>
  <si>
    <t>hhaestier9c@prlog.org</t>
  </si>
  <si>
    <t>Benji</t>
  </si>
  <si>
    <t>Michieli</t>
  </si>
  <si>
    <t>bmichieli9d@reuters.com</t>
  </si>
  <si>
    <t>Miran</t>
  </si>
  <si>
    <t>Peetermann</t>
  </si>
  <si>
    <t>mpeetermann9e@nps.gov</t>
  </si>
  <si>
    <t>Maressa</t>
  </si>
  <si>
    <t>Walkey</t>
  </si>
  <si>
    <t>mwalkey9f@earthlink.net</t>
  </si>
  <si>
    <t>Clerissa</t>
  </si>
  <si>
    <t>Lawranson</t>
  </si>
  <si>
    <t>clawranson9g@pcworld.com</t>
  </si>
  <si>
    <t>Heath</t>
  </si>
  <si>
    <t>Karczinski</t>
  </si>
  <si>
    <t>hkarczinski9h@patch.com</t>
  </si>
  <si>
    <t>Guillemette</t>
  </si>
  <si>
    <t>Olsson</t>
  </si>
  <si>
    <t>golsson9i@so-net.ne.jp</t>
  </si>
  <si>
    <t>Carole</t>
  </si>
  <si>
    <t>Reily</t>
  </si>
  <si>
    <t>creily9j@nature.com</t>
  </si>
  <si>
    <t>Hazlett</t>
  </si>
  <si>
    <t>Staddart</t>
  </si>
  <si>
    <t>hstaddart9k@discuz.net</t>
  </si>
  <si>
    <t>Adi</t>
  </si>
  <si>
    <t>Ives</t>
  </si>
  <si>
    <t>aives9l@jigsy.com</t>
  </si>
  <si>
    <t>Donaugh</t>
  </si>
  <si>
    <t>Dressel</t>
  </si>
  <si>
    <t>ddressel9m@ft.com</t>
  </si>
  <si>
    <t>Nathanil</t>
  </si>
  <si>
    <t>Prendeguest</t>
  </si>
  <si>
    <t>nprendeguest9n@linkedin.com</t>
  </si>
  <si>
    <t>Fidole</t>
  </si>
  <si>
    <t>Eldrid</t>
  </si>
  <si>
    <t>feldrid9o@com.com</t>
  </si>
  <si>
    <t>Marlon</t>
  </si>
  <si>
    <t>Sandom</t>
  </si>
  <si>
    <t>msandom9p@sciencedaily.com</t>
  </si>
  <si>
    <t>Costa</t>
  </si>
  <si>
    <t>Haskew</t>
  </si>
  <si>
    <t>chaskew9q@dot.gov</t>
  </si>
  <si>
    <t>Korry</t>
  </si>
  <si>
    <t>Pellingar</t>
  </si>
  <si>
    <t>kpellingar9r@hao123.com</t>
  </si>
  <si>
    <t>Lani</t>
  </si>
  <si>
    <t>Scouse</t>
  </si>
  <si>
    <t>lscouse9s@goo.ne.jp</t>
  </si>
  <si>
    <t>Patricio</t>
  </si>
  <si>
    <t>Roxbrough</t>
  </si>
  <si>
    <t>proxbrough9t@nifty.com</t>
  </si>
  <si>
    <t>Sollie</t>
  </si>
  <si>
    <t>Waldera</t>
  </si>
  <si>
    <t>swaldera9u@cnn.com</t>
  </si>
  <si>
    <t>Koenraad</t>
  </si>
  <si>
    <t>Kohler</t>
  </si>
  <si>
    <t>kkohler9v@cornell.edu</t>
  </si>
  <si>
    <t>Ware</t>
  </si>
  <si>
    <t>Costan</t>
  </si>
  <si>
    <t>wcostan9w@japanpost.jp</t>
  </si>
  <si>
    <t>Rosemaria</t>
  </si>
  <si>
    <t>Fassam</t>
  </si>
  <si>
    <t>rfassam9x@npr.org</t>
  </si>
  <si>
    <t>Jonathon</t>
  </si>
  <si>
    <t>jfairclough9y@sourceforge.net</t>
  </si>
  <si>
    <t>Jephthah</t>
  </si>
  <si>
    <t>Aldritt</t>
  </si>
  <si>
    <t>jaldritt9z@addtoany.com</t>
  </si>
  <si>
    <t>Cordelie</t>
  </si>
  <si>
    <t>Castanos</t>
  </si>
  <si>
    <t>ccastanosa0@columbia.edu</t>
  </si>
  <si>
    <t>Carmella</t>
  </si>
  <si>
    <t>Kenan</t>
  </si>
  <si>
    <t>ckenana1@imdb.com</t>
  </si>
  <si>
    <t>Wilow</t>
  </si>
  <si>
    <t>Wensley</t>
  </si>
  <si>
    <t>wwensleya2@sphinn.com</t>
  </si>
  <si>
    <t>Hilary</t>
  </si>
  <si>
    <t>Cristofari</t>
  </si>
  <si>
    <t>hcristofaria3@bigcartel.com</t>
  </si>
  <si>
    <t>Tiffie</t>
  </si>
  <si>
    <t>Sabbatier</t>
  </si>
  <si>
    <t>tsabbatiera4@booking.com</t>
  </si>
  <si>
    <t>Erny</t>
  </si>
  <si>
    <t>Erratt</t>
  </si>
  <si>
    <t>eerratta5@merriam-webster.com</t>
  </si>
  <si>
    <t>Newton</t>
  </si>
  <si>
    <t>Birchenhead</t>
  </si>
  <si>
    <t>nbirchenheada6@feedburner.com</t>
  </si>
  <si>
    <t>Inger</t>
  </si>
  <si>
    <t>Eliet</t>
  </si>
  <si>
    <t>ielieta7@wordpress.org</t>
  </si>
  <si>
    <t>Tami</t>
  </si>
  <si>
    <t>Brokenshire</t>
  </si>
  <si>
    <t>tbrokenshirea8@tumblr.com</t>
  </si>
  <si>
    <t>Hurlee</t>
  </si>
  <si>
    <t>Holyard</t>
  </si>
  <si>
    <t>hholyarda9@utexas.edu</t>
  </si>
  <si>
    <t>Nap</t>
  </si>
  <si>
    <t>Zappel</t>
  </si>
  <si>
    <t>nzappelaa@discuz.net</t>
  </si>
  <si>
    <t>Corbie</t>
  </si>
  <si>
    <t>McCollum</t>
  </si>
  <si>
    <t>cmccollumab@army.mil</t>
  </si>
  <si>
    <t>Lori</t>
  </si>
  <si>
    <t>Zeal</t>
  </si>
  <si>
    <t>lzealac@ycombinator.com</t>
  </si>
  <si>
    <t>Angelika</t>
  </si>
  <si>
    <t>Favela</t>
  </si>
  <si>
    <t>afavelaad@google.co.uk</t>
  </si>
  <si>
    <t>Darsie</t>
  </si>
  <si>
    <t>MacLardie</t>
  </si>
  <si>
    <t>dmaclardieae@infoseek.co.jp</t>
  </si>
  <si>
    <t>Caye</t>
  </si>
  <si>
    <t>Menezes</t>
  </si>
  <si>
    <t>cmenezesaf@businesswire.com</t>
  </si>
  <si>
    <t>Gabbie</t>
  </si>
  <si>
    <t>Caltera</t>
  </si>
  <si>
    <t>gcalteraag@cnet.com</t>
  </si>
  <si>
    <t>Leoine</t>
  </si>
  <si>
    <t>Mc Meekin</t>
  </si>
  <si>
    <t>lmcmeekinah@bluehost.com</t>
  </si>
  <si>
    <t>Shepherd</t>
  </si>
  <si>
    <t>Powney</t>
  </si>
  <si>
    <t>spowneyai@wufoo.com</t>
  </si>
  <si>
    <t>Desiree</t>
  </si>
  <si>
    <t>Licciardo</t>
  </si>
  <si>
    <t>dlicciardoaj@tuttocitta.it</t>
  </si>
  <si>
    <t>Celesta</t>
  </si>
  <si>
    <t>Piquard</t>
  </si>
  <si>
    <t>cpiquardak@t.co</t>
  </si>
  <si>
    <t>Kettlewell</t>
  </si>
  <si>
    <t>mkettlewellal@shutterfly.com</t>
  </si>
  <si>
    <t>Burt</t>
  </si>
  <si>
    <t>Fernier</t>
  </si>
  <si>
    <t>bfernieram@github.io</t>
  </si>
  <si>
    <t>Rahal</t>
  </si>
  <si>
    <t>Bowkley</t>
  </si>
  <si>
    <t>rbowkleyan@amazon.com</t>
  </si>
  <si>
    <t>Ethelda</t>
  </si>
  <si>
    <t>Good</t>
  </si>
  <si>
    <t>egoodao@tinypic.com</t>
  </si>
  <si>
    <t>Terrence</t>
  </si>
  <si>
    <t>Godart</t>
  </si>
  <si>
    <t>tgodartap@hhs.gov</t>
  </si>
  <si>
    <t>Isis</t>
  </si>
  <si>
    <t>Ziemsen</t>
  </si>
  <si>
    <t>iziemsenaq@nature.com</t>
  </si>
  <si>
    <t>Travis</t>
  </si>
  <si>
    <t>Clyant</t>
  </si>
  <si>
    <t>tclyantar@hubpages.com</t>
  </si>
  <si>
    <t>Pavia</t>
  </si>
  <si>
    <t>Teligin</t>
  </si>
  <si>
    <t>pteliginas@cornell.edu</t>
  </si>
  <si>
    <t>De witt</t>
  </si>
  <si>
    <t>Vose</t>
  </si>
  <si>
    <t>dvoseat@comsenz.com</t>
  </si>
  <si>
    <t>Amargo</t>
  </si>
  <si>
    <t>Kettlestringe</t>
  </si>
  <si>
    <t>akettlestringeau@google.es</t>
  </si>
  <si>
    <t>Aloysius</t>
  </si>
  <si>
    <t>Morshead</t>
  </si>
  <si>
    <t>amorsheadav@scribd.com</t>
  </si>
  <si>
    <t>Emlyn</t>
  </si>
  <si>
    <t>Tregunnah</t>
  </si>
  <si>
    <t>etregunnahaw@huffingtonpost.com</t>
  </si>
  <si>
    <t>Amata</t>
  </si>
  <si>
    <t>Anshell</t>
  </si>
  <si>
    <t>aanshellax@columbia.edu</t>
  </si>
  <si>
    <t>Brigham</t>
  </si>
  <si>
    <t>Bawden</t>
  </si>
  <si>
    <t>bbawdenay@sakura.ne.jp</t>
  </si>
  <si>
    <t>Reginald</t>
  </si>
  <si>
    <t>Kundert</t>
  </si>
  <si>
    <t>rkundertaz@mediafire.com</t>
  </si>
  <si>
    <t>Caz</t>
  </si>
  <si>
    <t>Coats</t>
  </si>
  <si>
    <t>ccoatsb0@trellian.com</t>
  </si>
  <si>
    <t>Tobin</t>
  </si>
  <si>
    <t>Sauter</t>
  </si>
  <si>
    <t>tsauterb1@bloomberg.com</t>
  </si>
  <si>
    <t>Alexis</t>
  </si>
  <si>
    <t>Hindes</t>
  </si>
  <si>
    <t>ahindesb2@instagram.com</t>
  </si>
  <si>
    <t>Griffy</t>
  </si>
  <si>
    <t>Whapham</t>
  </si>
  <si>
    <t>gwhaphamb3@xinhuanet.com</t>
  </si>
  <si>
    <t>Jeremias</t>
  </si>
  <si>
    <t>Gong</t>
  </si>
  <si>
    <t>jgongb4@marketwatch.com</t>
  </si>
  <si>
    <t>Kathlin</t>
  </si>
  <si>
    <t>Pistol</t>
  </si>
  <si>
    <t>kpistolb5@nsw.gov.au</t>
  </si>
  <si>
    <t>Martino</t>
  </si>
  <si>
    <t>Digges</t>
  </si>
  <si>
    <t>mdiggesb6@taobao.com</t>
  </si>
  <si>
    <t>Renelle</t>
  </si>
  <si>
    <t>Marshal</t>
  </si>
  <si>
    <t>rmarshalb7@wsj.com</t>
  </si>
  <si>
    <t>Idaho</t>
  </si>
  <si>
    <t>Raquel</t>
  </si>
  <si>
    <t>Gilbertson</t>
  </si>
  <si>
    <t>rgilbertsonb8@oracle.com</t>
  </si>
  <si>
    <t>Irvine</t>
  </si>
  <si>
    <t>Brigdale</t>
  </si>
  <si>
    <t>ibrigdaleb9@timesonline.co.uk</t>
  </si>
  <si>
    <t>Alistair</t>
  </si>
  <si>
    <t>Fliege</t>
  </si>
  <si>
    <t>afliegeba@businesswire.com</t>
  </si>
  <si>
    <t>Dun</t>
  </si>
  <si>
    <t>Foddy</t>
  </si>
  <si>
    <t>dfoddybb@tamu.edu</t>
  </si>
  <si>
    <t>Bettine</t>
  </si>
  <si>
    <t>Fowgies</t>
  </si>
  <si>
    <t>bfowgiesbc@homestead.com</t>
  </si>
  <si>
    <t>Jesse</t>
  </si>
  <si>
    <t>Ansett</t>
  </si>
  <si>
    <t>jansettbd@buzzfeed.com</t>
  </si>
  <si>
    <t>Garratt</t>
  </si>
  <si>
    <t>cgarrattbe@chron.com</t>
  </si>
  <si>
    <t>Ninette</t>
  </si>
  <si>
    <t>Goulding</t>
  </si>
  <si>
    <t>ngouldingbf@cloudflare.com</t>
  </si>
  <si>
    <t>Elane</t>
  </si>
  <si>
    <t>Elgy</t>
  </si>
  <si>
    <t>eelgybg@sitemeter.com</t>
  </si>
  <si>
    <t>Dewain</t>
  </si>
  <si>
    <t>Joiner</t>
  </si>
  <si>
    <t>djoinerbh@java.com</t>
  </si>
  <si>
    <t>Ian</t>
  </si>
  <si>
    <t>Trimmill</t>
  </si>
  <si>
    <t>itrimmillbi@discuz.net</t>
  </si>
  <si>
    <t>Neysa</t>
  </si>
  <si>
    <t>Blenkinsopp</t>
  </si>
  <si>
    <t>nblenkinsoppbj@google.co.uk</t>
  </si>
  <si>
    <t>Eunice</t>
  </si>
  <si>
    <t>Cicerone</t>
  </si>
  <si>
    <t>eciceronebk@reverbnation.com</t>
  </si>
  <si>
    <t>Dorey</t>
  </si>
  <si>
    <t>Glendinning</t>
  </si>
  <si>
    <t>dglendinningbl@printfriendly.com</t>
  </si>
  <si>
    <t>Bili</t>
  </si>
  <si>
    <t>Laise</t>
  </si>
  <si>
    <t>blaisebm@techcrunch.com</t>
  </si>
  <si>
    <t>Janeva</t>
  </si>
  <si>
    <t>Nel</t>
  </si>
  <si>
    <t>jnelbn@accuweather.com</t>
  </si>
  <si>
    <t>Stephie</t>
  </si>
  <si>
    <t>Kment</t>
  </si>
  <si>
    <t>skmentbo@hexun.com</t>
  </si>
  <si>
    <t>Britt</t>
  </si>
  <si>
    <t>Coysh</t>
  </si>
  <si>
    <t>bcoyshbp@mail.ru</t>
  </si>
  <si>
    <t>Tobe</t>
  </si>
  <si>
    <t>Hertwell</t>
  </si>
  <si>
    <t>thertwellbq@senate.gov</t>
  </si>
  <si>
    <t>Laina</t>
  </si>
  <si>
    <t>Ellse</t>
  </si>
  <si>
    <t>lellsebr@bloglovin.com</t>
  </si>
  <si>
    <t>Bell</t>
  </si>
  <si>
    <t>Steaning</t>
  </si>
  <si>
    <t>bsteaningbs@reuters.com</t>
  </si>
  <si>
    <t>Fritz</t>
  </si>
  <si>
    <t>Egle</t>
  </si>
  <si>
    <t>feglebt@imdb.com</t>
  </si>
  <si>
    <t>Loise</t>
  </si>
  <si>
    <t>Levitt</t>
  </si>
  <si>
    <t>llevittbu@mozilla.com</t>
  </si>
  <si>
    <t>Rudie</t>
  </si>
  <si>
    <t>Tuxell</t>
  </si>
  <si>
    <t>rtuxellbv@webnode.com</t>
  </si>
  <si>
    <t>Cristal</t>
  </si>
  <si>
    <t>Kilgallen</t>
  </si>
  <si>
    <t>ckilgallenbw@guardian.co.uk</t>
  </si>
  <si>
    <t>Ody</t>
  </si>
  <si>
    <t>Ings</t>
  </si>
  <si>
    <t>oingsbx@about.com</t>
  </si>
  <si>
    <t>Tess</t>
  </si>
  <si>
    <t>Savary</t>
  </si>
  <si>
    <t>tsavaryby@shutterfly.com</t>
  </si>
  <si>
    <t>Larisa</t>
  </si>
  <si>
    <t>Dockrell</t>
  </si>
  <si>
    <t>ldockrellbz@macromedia.com</t>
  </si>
  <si>
    <t>Crystal</t>
  </si>
  <si>
    <t>Elijahu</t>
  </si>
  <si>
    <t>celijahuc0@dagondesign.com</t>
  </si>
  <si>
    <t>Rand</t>
  </si>
  <si>
    <t>Sansun</t>
  </si>
  <si>
    <t>rsansunc1@youku.com</t>
  </si>
  <si>
    <t>Morten</t>
  </si>
  <si>
    <t>Harce</t>
  </si>
  <si>
    <t>mharcec2@privacy.gov.au</t>
  </si>
  <si>
    <t>Amelie</t>
  </si>
  <si>
    <t>Ormes</t>
  </si>
  <si>
    <t>aormesc3@mediafire.com</t>
  </si>
  <si>
    <t>Thomasin</t>
  </si>
  <si>
    <t>Gatland</t>
  </si>
  <si>
    <t>tgatlandc4@vimeo.com</t>
  </si>
  <si>
    <t>Welby</t>
  </si>
  <si>
    <t>Jollye</t>
  </si>
  <si>
    <t>wjollyec5@phpbb.com</t>
  </si>
  <si>
    <t>Colette</t>
  </si>
  <si>
    <t>Ivashkin</t>
  </si>
  <si>
    <t>civashkinc6@sogou.com</t>
  </si>
  <si>
    <t>Garnette</t>
  </si>
  <si>
    <t>Fantone</t>
  </si>
  <si>
    <t>gfantonec7@myspace.com</t>
  </si>
  <si>
    <t>Algar</t>
  </si>
  <si>
    <t>salgarc8@nytimes.com</t>
  </si>
  <si>
    <t>Stern</t>
  </si>
  <si>
    <t>Fusedale</t>
  </si>
  <si>
    <t>sfusedalec9@sina.com.cn</t>
  </si>
  <si>
    <t>Farrell</t>
  </si>
  <si>
    <t>Siege</t>
  </si>
  <si>
    <t>fsiegeca@si.edu</t>
  </si>
  <si>
    <t>Beale</t>
  </si>
  <si>
    <t>Ragge</t>
  </si>
  <si>
    <t>braggecb@cam.ac.uk</t>
  </si>
  <si>
    <t>Flem</t>
  </si>
  <si>
    <t>Ferenczi</t>
  </si>
  <si>
    <t>fferenczicc@surveymonkey.com</t>
  </si>
  <si>
    <t>Kirstin</t>
  </si>
  <si>
    <t>Marvin</t>
  </si>
  <si>
    <t>kmarvincd@booking.com</t>
  </si>
  <si>
    <t>Edwin</t>
  </si>
  <si>
    <t>Wolfit</t>
  </si>
  <si>
    <t>ewolfitce@guardian.co.uk</t>
  </si>
  <si>
    <t>Alanah</t>
  </si>
  <si>
    <t>Warret</t>
  </si>
  <si>
    <t>awarretcf@census.gov</t>
  </si>
  <si>
    <t>Foss</t>
  </si>
  <si>
    <t>Abela</t>
  </si>
  <si>
    <t>fabelacg@ibm.com</t>
  </si>
  <si>
    <t>Belle</t>
  </si>
  <si>
    <t>McNerlin</t>
  </si>
  <si>
    <t>bmcnerlinch@ocn.ne.jp</t>
  </si>
  <si>
    <t>Darla</t>
  </si>
  <si>
    <t>Le Blanc</t>
  </si>
  <si>
    <t>dleblancci@mozilla.org</t>
  </si>
  <si>
    <t>Bennett</t>
  </si>
  <si>
    <t>Kiffin</t>
  </si>
  <si>
    <t>bkiffincj@webmd.com</t>
  </si>
  <si>
    <t>Ulberto</t>
  </si>
  <si>
    <t>Peeke-Vout</t>
  </si>
  <si>
    <t>upeekevoutck@sourceforge.net</t>
  </si>
  <si>
    <t>Lauren</t>
  </si>
  <si>
    <t>Doerrling</t>
  </si>
  <si>
    <t>ldoerrlingcl@icio.us</t>
  </si>
  <si>
    <t>Ozzy</t>
  </si>
  <si>
    <t>Heffron</t>
  </si>
  <si>
    <t>oheffroncm@acquirethisname.com</t>
  </si>
  <si>
    <t>Barty</t>
  </si>
  <si>
    <t>Dove</t>
  </si>
  <si>
    <t>bdovecn@dropbox.com</t>
  </si>
  <si>
    <t>Sigvard</t>
  </si>
  <si>
    <t>sgongco@merriam-webster.com</t>
  </si>
  <si>
    <t>Gerek</t>
  </si>
  <si>
    <t>O'Doireidh</t>
  </si>
  <si>
    <t>godoireidhcp@123-reg.co.uk</t>
  </si>
  <si>
    <t>Dunstan</t>
  </si>
  <si>
    <t>Kimmel</t>
  </si>
  <si>
    <t>dkimmelcq@nps.gov</t>
  </si>
  <si>
    <t>Shem</t>
  </si>
  <si>
    <t>Stovell</t>
  </si>
  <si>
    <t>sstovellcr@nationalgeographic.com</t>
  </si>
  <si>
    <t>Cherice</t>
  </si>
  <si>
    <t>Pashe</t>
  </si>
  <si>
    <t>cpashecs@freewebs.com</t>
  </si>
  <si>
    <t>Lion</t>
  </si>
  <si>
    <t>Salan</t>
  </si>
  <si>
    <t>lsalanct@auda.org.au</t>
  </si>
  <si>
    <t>Garnet</t>
  </si>
  <si>
    <t>Beckwith</t>
  </si>
  <si>
    <t>gbeckwithcu@delicious.com</t>
  </si>
  <si>
    <t>Demetre</t>
  </si>
  <si>
    <t>McGuane</t>
  </si>
  <si>
    <t>dmcguanecv@apple.com</t>
  </si>
  <si>
    <t>Layne</t>
  </si>
  <si>
    <t>Garland</t>
  </si>
  <si>
    <t>lgarlandcw@hatena.ne.jp</t>
  </si>
  <si>
    <t>Frederigo</t>
  </si>
  <si>
    <t>Barbara</t>
  </si>
  <si>
    <t>fbarbaracx@sogou.com</t>
  </si>
  <si>
    <t>Goran</t>
  </si>
  <si>
    <t>gshepherdcy@moonfruit.com</t>
  </si>
  <si>
    <t>Jackie</t>
  </si>
  <si>
    <t>Bembridge</t>
  </si>
  <si>
    <t>jbembridgecz@hexun.com</t>
  </si>
  <si>
    <t>Joline</t>
  </si>
  <si>
    <t>Filewood</t>
  </si>
  <si>
    <t>jfilewoodd0@gnu.org</t>
  </si>
  <si>
    <t>Mollee</t>
  </si>
  <si>
    <t>Inchley</t>
  </si>
  <si>
    <t>minchleyd1@msu.edu</t>
  </si>
  <si>
    <t>Mariel</t>
  </si>
  <si>
    <t>Spaice</t>
  </si>
  <si>
    <t>mspaiced2@seattletimes.com</t>
  </si>
  <si>
    <t>Wayne</t>
  </si>
  <si>
    <t>Fisbey</t>
  </si>
  <si>
    <t>wfisbeyd3@gmpg.org</t>
  </si>
  <si>
    <t>Mathias</t>
  </si>
  <si>
    <t>Pash</t>
  </si>
  <si>
    <t>mpashd4@howstuffworks.com</t>
  </si>
  <si>
    <t>Willem</t>
  </si>
  <si>
    <t>Caldeiro</t>
  </si>
  <si>
    <t>wcaldeirod5@fastcompany.com</t>
  </si>
  <si>
    <t>Lucine</t>
  </si>
  <si>
    <t>Ghiron</t>
  </si>
  <si>
    <t>lghirond6@zdnet.com</t>
  </si>
  <si>
    <t>Othilia</t>
  </si>
  <si>
    <t>Pepis</t>
  </si>
  <si>
    <t>opepisd7@kickstarter.com</t>
  </si>
  <si>
    <t>Berry</t>
  </si>
  <si>
    <t>O'Duane</t>
  </si>
  <si>
    <t>boduaned8@wikia.com</t>
  </si>
  <si>
    <t>Berty</t>
  </si>
  <si>
    <t>Chetter</t>
  </si>
  <si>
    <t>bchetterd9@symantec.com</t>
  </si>
  <si>
    <t>Roz</t>
  </si>
  <si>
    <t>Brecher</t>
  </si>
  <si>
    <t>rbrecherda@sciencedaily.com</t>
  </si>
  <si>
    <t>Tisha</t>
  </si>
  <si>
    <t>Muirhead</t>
  </si>
  <si>
    <t>tmuirheaddb@meetup.com</t>
  </si>
  <si>
    <t>Lillis</t>
  </si>
  <si>
    <t>Becke</t>
  </si>
  <si>
    <t>lbeckedc@de.vu</t>
  </si>
  <si>
    <t>Tomkin</t>
  </si>
  <si>
    <t>Dusting</t>
  </si>
  <si>
    <t>tdustingdd@is.gd</t>
  </si>
  <si>
    <t>Franny</t>
  </si>
  <si>
    <t>Bielby</t>
  </si>
  <si>
    <t>fbielbyde@twitter.com</t>
  </si>
  <si>
    <t>Simonin</t>
  </si>
  <si>
    <t>usimonindf@upenn.edu</t>
  </si>
  <si>
    <t>Stoddard</t>
  </si>
  <si>
    <t>O'Dowgaine</t>
  </si>
  <si>
    <t>sodowgainedg@mediafire.com</t>
  </si>
  <si>
    <t>Ardelis</t>
  </si>
  <si>
    <t>Lemmon</t>
  </si>
  <si>
    <t>alemmondh@smugmug.com</t>
  </si>
  <si>
    <t>Dix</t>
  </si>
  <si>
    <t>Ridde</t>
  </si>
  <si>
    <t>driddedi@webs.com</t>
  </si>
  <si>
    <t>Cyb</t>
  </si>
  <si>
    <t>Iddins</t>
  </si>
  <si>
    <t>ciddinsdj@ed.gov</t>
  </si>
  <si>
    <t>Tymothy</t>
  </si>
  <si>
    <t>Jeanet</t>
  </si>
  <si>
    <t>tjeanetdk@4shared.com</t>
  </si>
  <si>
    <t>Cortney</t>
  </si>
  <si>
    <t>Barrar</t>
  </si>
  <si>
    <t>cbarrardl@netvibes.com</t>
  </si>
  <si>
    <t>Susann</t>
  </si>
  <si>
    <t>Elias</t>
  </si>
  <si>
    <t>seliasdm@php.net</t>
  </si>
  <si>
    <t>Cherlyn</t>
  </si>
  <si>
    <t>Kaming</t>
  </si>
  <si>
    <t>ckamingdn@newyorker.com</t>
  </si>
  <si>
    <t>Melita</t>
  </si>
  <si>
    <t>Shreve</t>
  </si>
  <si>
    <t>mshrevedo@miibeian.gov.cn</t>
  </si>
  <si>
    <t>Sylvester</t>
  </si>
  <si>
    <t>Smalls</t>
  </si>
  <si>
    <t>ssmallsdp@japanpost.jp</t>
  </si>
  <si>
    <t>Madalena</t>
  </si>
  <si>
    <t>McPake</t>
  </si>
  <si>
    <t>mmcpakedq@behance.net</t>
  </si>
  <si>
    <t>Gilburt</t>
  </si>
  <si>
    <t>Campling</t>
  </si>
  <si>
    <t>gcamplingdr@goodreads.com</t>
  </si>
  <si>
    <t>Dru</t>
  </si>
  <si>
    <t>Bithell</t>
  </si>
  <si>
    <t>dbithellds@flavors.me</t>
  </si>
  <si>
    <t>Dorotea</t>
  </si>
  <si>
    <t>Amdohr</t>
  </si>
  <si>
    <t>damdohrdt@dot.gov</t>
  </si>
  <si>
    <t>Axel</t>
  </si>
  <si>
    <t>Hanniger</t>
  </si>
  <si>
    <t>ahannigerdu@tinypic.com</t>
  </si>
  <si>
    <t>Shane</t>
  </si>
  <si>
    <t>Scowen</t>
  </si>
  <si>
    <t>sscowendv@dyndns.org</t>
  </si>
  <si>
    <t>Cordi</t>
  </si>
  <si>
    <t>Rowet</t>
  </si>
  <si>
    <t>crowetdw@usa.gov</t>
  </si>
  <si>
    <t>Cinda</t>
  </si>
  <si>
    <t>Losselyong</t>
  </si>
  <si>
    <t>closselyongdx@github.io</t>
  </si>
  <si>
    <t>Rudy</t>
  </si>
  <si>
    <t>Thurborn</t>
  </si>
  <si>
    <t>rthurborndy@drupal.org</t>
  </si>
  <si>
    <t>Abigael</t>
  </si>
  <si>
    <t>Bridson</t>
  </si>
  <si>
    <t>abridsondz@nature.com</t>
  </si>
  <si>
    <t>Gilly</t>
  </si>
  <si>
    <t>Christou</t>
  </si>
  <si>
    <t>gchristoue0@marriott.com</t>
  </si>
  <si>
    <t>Erica</t>
  </si>
  <si>
    <t>Doody</t>
  </si>
  <si>
    <t>edoodye1@usatoday.com</t>
  </si>
  <si>
    <t>Lettie</t>
  </si>
  <si>
    <t>MacKegg</t>
  </si>
  <si>
    <t>lmackegge2@hud.gov</t>
  </si>
  <si>
    <t>Roxana</t>
  </si>
  <si>
    <t>Whetson</t>
  </si>
  <si>
    <t>rwhetsone3@mysql.com</t>
  </si>
  <si>
    <t>Any</t>
  </si>
  <si>
    <t>Grimoldby</t>
  </si>
  <si>
    <t>agrimoldbye4@stumbleupon.com</t>
  </si>
  <si>
    <t>Salvidor</t>
  </si>
  <si>
    <t>Siseland</t>
  </si>
  <si>
    <t>ssiselande5@rambler.ru</t>
  </si>
  <si>
    <t>Fulkes</t>
  </si>
  <si>
    <t>vfulkese6@amazonaws.com</t>
  </si>
  <si>
    <t>Gustavo</t>
  </si>
  <si>
    <t>Martinuzzi</t>
  </si>
  <si>
    <t>gmartinuzzie7@bizjournals.com</t>
  </si>
  <si>
    <t>Daron</t>
  </si>
  <si>
    <t>Barlie</t>
  </si>
  <si>
    <t>dbarliee8@last.fm</t>
  </si>
  <si>
    <t>Eduardo</t>
  </si>
  <si>
    <t>Brigden</t>
  </si>
  <si>
    <t>ebrigdene9@blogtalkradio.com</t>
  </si>
  <si>
    <t>Bill</t>
  </si>
  <si>
    <t>Khadir</t>
  </si>
  <si>
    <t>bkhadirea@ihg.com</t>
  </si>
  <si>
    <t>Irene</t>
  </si>
  <si>
    <t>Keeting</t>
  </si>
  <si>
    <t>ikeetingeb@guardian.co.uk</t>
  </si>
  <si>
    <t>Gabi</t>
  </si>
  <si>
    <t>Ashington</t>
  </si>
  <si>
    <t>gashingtonec@reuters.com</t>
  </si>
  <si>
    <t>Svend</t>
  </si>
  <si>
    <t>Royal</t>
  </si>
  <si>
    <t>sroyaled@edublogs.org</t>
  </si>
  <si>
    <t>Ingar</t>
  </si>
  <si>
    <t>Grafton-Herbert</t>
  </si>
  <si>
    <t>igraftonherbertee@unesco.org</t>
  </si>
  <si>
    <t>Aveline</t>
  </si>
  <si>
    <t>Farry</t>
  </si>
  <si>
    <t>afarryef@moonfruit.com</t>
  </si>
  <si>
    <t>Welch</t>
  </si>
  <si>
    <t>Heinritz</t>
  </si>
  <si>
    <t>wheinritzeg@live.com</t>
  </si>
  <si>
    <t>Aurthur</t>
  </si>
  <si>
    <t>Feben</t>
  </si>
  <si>
    <t>afebeneh@homestead.com</t>
  </si>
  <si>
    <t>Franciskus</t>
  </si>
  <si>
    <t>Lenglet</t>
  </si>
  <si>
    <t>flengletei@tinyurl.com</t>
  </si>
  <si>
    <t>Trundle</t>
  </si>
  <si>
    <t>vtrundleej@usgs.gov</t>
  </si>
  <si>
    <t>Adorne</t>
  </si>
  <si>
    <t>Feilden</t>
  </si>
  <si>
    <t>afeildenek@archive.org</t>
  </si>
  <si>
    <t>Kial</t>
  </si>
  <si>
    <t>Noddles</t>
  </si>
  <si>
    <t>knoddlesel@rediff.com</t>
  </si>
  <si>
    <t>Ali</t>
  </si>
  <si>
    <t>Bollini</t>
  </si>
  <si>
    <t>abolliniem@telegraph.co.uk</t>
  </si>
  <si>
    <t>Joy</t>
  </si>
  <si>
    <t>jhaddocken@umich.edu</t>
  </si>
  <si>
    <t>Mohandas</t>
  </si>
  <si>
    <t>Bath</t>
  </si>
  <si>
    <t>mbatheo@mail.ru</t>
  </si>
  <si>
    <t>Jose</t>
  </si>
  <si>
    <t>Garwell</t>
  </si>
  <si>
    <t>jgarwellep@nps.gov</t>
  </si>
  <si>
    <t>Swen</t>
  </si>
  <si>
    <t>Yakunin</t>
  </si>
  <si>
    <t>syakunineq@dyndns.org</t>
  </si>
  <si>
    <t>Mitzi</t>
  </si>
  <si>
    <t>Kellock</t>
  </si>
  <si>
    <t>mkellocker@google.it</t>
  </si>
  <si>
    <t>Madge</t>
  </si>
  <si>
    <t>Farnon</t>
  </si>
  <si>
    <t>mfarnones@geocities.com</t>
  </si>
  <si>
    <t>Birk</t>
  </si>
  <si>
    <t>Dillaway</t>
  </si>
  <si>
    <t>bdillawayet@furl.net</t>
  </si>
  <si>
    <t>Zared</t>
  </si>
  <si>
    <t>Reece</t>
  </si>
  <si>
    <t>zreeceeu@surveymonkey.com</t>
  </si>
  <si>
    <t>Kevyn</t>
  </si>
  <si>
    <t>Smees</t>
  </si>
  <si>
    <t>ksmeesev@disqus.com</t>
  </si>
  <si>
    <t>Yorgo</t>
  </si>
  <si>
    <t>Gallie</t>
  </si>
  <si>
    <t>ygallieew@bloglines.com</t>
  </si>
  <si>
    <t>Scandrite</t>
  </si>
  <si>
    <t>ascandriteex@amazon.de</t>
  </si>
  <si>
    <t>Wands</t>
  </si>
  <si>
    <t>dwandsey@seesaa.net</t>
  </si>
  <si>
    <t>Kass</t>
  </si>
  <si>
    <t>Junes</t>
  </si>
  <si>
    <t>kjunesez@businessinsider.com</t>
  </si>
  <si>
    <t>Maura</t>
  </si>
  <si>
    <t>Rizzolo</t>
  </si>
  <si>
    <t>mrizzolof0@yolasite.com</t>
  </si>
  <si>
    <t>Bendix</t>
  </si>
  <si>
    <t>Jepensen</t>
  </si>
  <si>
    <t>bjepensenf1@mapquest.com</t>
  </si>
  <si>
    <t>Elvyn</t>
  </si>
  <si>
    <t>Portigall</t>
  </si>
  <si>
    <t>eportigallf2@vistaprint.com</t>
  </si>
  <si>
    <t>Gwenny</t>
  </si>
  <si>
    <t>Rabbatts</t>
  </si>
  <si>
    <t>grabbattsf3@tuttocitta.it</t>
  </si>
  <si>
    <t>Nessa</t>
  </si>
  <si>
    <t>Oxbrough</t>
  </si>
  <si>
    <t>noxbroughf4@w3.org</t>
  </si>
  <si>
    <t>Ivett</t>
  </si>
  <si>
    <t>Frodsham</t>
  </si>
  <si>
    <t>ifrodshamf5@google.com.br</t>
  </si>
  <si>
    <t>Aksel</t>
  </si>
  <si>
    <t>Shyre</t>
  </si>
  <si>
    <t>ashyref6@google.com.br</t>
  </si>
  <si>
    <t>Corinne</t>
  </si>
  <si>
    <t>Nazareth</t>
  </si>
  <si>
    <t>cnazarethf7@linkedin.com</t>
  </si>
  <si>
    <t>Mariette</t>
  </si>
  <si>
    <t>mavelinef8@baidu.com</t>
  </si>
  <si>
    <t>Humbert</t>
  </si>
  <si>
    <t>McGettigan</t>
  </si>
  <si>
    <t>hmcgettiganf9@multiply.com</t>
  </si>
  <si>
    <t>Brittni</t>
  </si>
  <si>
    <t>Rayer</t>
  </si>
  <si>
    <t>brayerfa@51.la</t>
  </si>
  <si>
    <t>Giselle</t>
  </si>
  <si>
    <t>Massey</t>
  </si>
  <si>
    <t>gmasseyfb@nyu.edu</t>
  </si>
  <si>
    <t>Eydie</t>
  </si>
  <si>
    <t>Maberley</t>
  </si>
  <si>
    <t>emaberleyfc@unc.edu</t>
  </si>
  <si>
    <t>Goldi</t>
  </si>
  <si>
    <t>Swindles</t>
  </si>
  <si>
    <t>gswindlesfd@cbc.ca</t>
  </si>
  <si>
    <t>Hilde</t>
  </si>
  <si>
    <t>Odda</t>
  </si>
  <si>
    <t>hoddafe@hc360.com</t>
  </si>
  <si>
    <t>Alvinia</t>
  </si>
  <si>
    <t>Charlotte</t>
  </si>
  <si>
    <t>acharlotteff@hhs.gov</t>
  </si>
  <si>
    <t>Ochterlony</t>
  </si>
  <si>
    <t>cochterlonyfg@ning.com</t>
  </si>
  <si>
    <t>Feodor</t>
  </si>
  <si>
    <t>Poles</t>
  </si>
  <si>
    <t>fpolesfh@bizjournals.com</t>
  </si>
  <si>
    <t>Annette</t>
  </si>
  <si>
    <t>M'Barron</t>
  </si>
  <si>
    <t>ambarronfi@mayoclinic.com</t>
  </si>
  <si>
    <t>Zara</t>
  </si>
  <si>
    <t>Flucker</t>
  </si>
  <si>
    <t>zfluckerfj@google.ru</t>
  </si>
  <si>
    <t>Oralle</t>
  </si>
  <si>
    <t>Fellenor</t>
  </si>
  <si>
    <t>ofellenorfk@unc.edu</t>
  </si>
  <si>
    <t>Zena</t>
  </si>
  <si>
    <t>Lissett</t>
  </si>
  <si>
    <t>zlissettfl@boston.com</t>
  </si>
  <si>
    <t>Aldric</t>
  </si>
  <si>
    <t>Newhouse</t>
  </si>
  <si>
    <t>anewhousefm@usnews.com</t>
  </si>
  <si>
    <t>Barbabra</t>
  </si>
  <si>
    <t>Rouse</t>
  </si>
  <si>
    <t>brousefn@columbia.edu</t>
  </si>
  <si>
    <t>Maribel</t>
  </si>
  <si>
    <t>Stapley</t>
  </si>
  <si>
    <t>mstapleyfo@wordpress.org</t>
  </si>
  <si>
    <t>Vic</t>
  </si>
  <si>
    <t>Abramowsky</t>
  </si>
  <si>
    <t>vabramowskyfp@a8.net</t>
  </si>
  <si>
    <t>Giuseppe</t>
  </si>
  <si>
    <t>Ruselin</t>
  </si>
  <si>
    <t>gruselinfq@si.edu</t>
  </si>
  <si>
    <t>Rosalinde</t>
  </si>
  <si>
    <t>Iapico</t>
  </si>
  <si>
    <t>riapicofr@webnode.com</t>
  </si>
  <si>
    <t>Bartolemo</t>
  </si>
  <si>
    <t>Delacote</t>
  </si>
  <si>
    <t>bdelacotefs@xrea.com</t>
  </si>
  <si>
    <t>Linn</t>
  </si>
  <si>
    <t>Zaniolini</t>
  </si>
  <si>
    <t>lzaniolinift@naver.com</t>
  </si>
  <si>
    <t>Markos</t>
  </si>
  <si>
    <t>Arnholdt</t>
  </si>
  <si>
    <t>marnholdtfu@sogou.com</t>
  </si>
  <si>
    <t>Agna</t>
  </si>
  <si>
    <t>Worsall</t>
  </si>
  <si>
    <t>aworsallfv@desdev.cn</t>
  </si>
  <si>
    <t>Bobbee</t>
  </si>
  <si>
    <t>Beagles</t>
  </si>
  <si>
    <t>bbeaglesfw@theglobeandmail.com</t>
  </si>
  <si>
    <t>Aleda</t>
  </si>
  <si>
    <t>Buddles</t>
  </si>
  <si>
    <t>abuddlesfx@unblog.fr</t>
  </si>
  <si>
    <t>Dinny</t>
  </si>
  <si>
    <t>Schiersch</t>
  </si>
  <si>
    <t>dschierschfy@cbsnews.com</t>
  </si>
  <si>
    <t>Lela</t>
  </si>
  <si>
    <t>Scamadine</t>
  </si>
  <si>
    <t>lscamadinefz@moonfruit.com</t>
  </si>
  <si>
    <t>Briny</t>
  </si>
  <si>
    <t>Molloy</t>
  </si>
  <si>
    <t>bmolloyg0@cam.ac.uk</t>
  </si>
  <si>
    <t>Curry</t>
  </si>
  <si>
    <t>Spiring</t>
  </si>
  <si>
    <t>cspiringg1@so-net.ne.jp</t>
  </si>
  <si>
    <t>Chas</t>
  </si>
  <si>
    <t>Fayers</t>
  </si>
  <si>
    <t>cfayersg2@newsvine.com</t>
  </si>
  <si>
    <t>Harrie</t>
  </si>
  <si>
    <t>Jepp</t>
  </si>
  <si>
    <t>hjeppg3@bloomberg.com</t>
  </si>
  <si>
    <t>Hynda</t>
  </si>
  <si>
    <t>Fischer</t>
  </si>
  <si>
    <t>hfischerg4@topsy.com</t>
  </si>
  <si>
    <t>Darrel</t>
  </si>
  <si>
    <t>Millmoe</t>
  </si>
  <si>
    <t>dmillmoeg5@taobao.com</t>
  </si>
  <si>
    <t>Roxi</t>
  </si>
  <si>
    <t>Doughill</t>
  </si>
  <si>
    <t>rdoughillg6@google.com</t>
  </si>
  <si>
    <t>Felicio</t>
  </si>
  <si>
    <t>Pardue</t>
  </si>
  <si>
    <t>fpardueg7@rediff.com</t>
  </si>
  <si>
    <t>Neville</t>
  </si>
  <si>
    <t>Somner</t>
  </si>
  <si>
    <t>nsomnerg8@indiegogo.com</t>
  </si>
  <si>
    <t>Kissee</t>
  </si>
  <si>
    <t>Doy</t>
  </si>
  <si>
    <t>kdoyg9@time.com</t>
  </si>
  <si>
    <t>Nertie</t>
  </si>
  <si>
    <t>Fihelly</t>
  </si>
  <si>
    <t>nfihellyga@cdc.gov</t>
  </si>
  <si>
    <t>Shalne</t>
  </si>
  <si>
    <t>Kolushev</t>
  </si>
  <si>
    <t>skolushevgb@barnesandnoble.com</t>
  </si>
  <si>
    <t>Georges</t>
  </si>
  <si>
    <t>gbaggsgc@businessweek.com</t>
  </si>
  <si>
    <t>Wade</t>
  </si>
  <si>
    <t>Baake</t>
  </si>
  <si>
    <t>wbaakegd@blinklist.com</t>
  </si>
  <si>
    <t>Gilli</t>
  </si>
  <si>
    <t>Phillpot</t>
  </si>
  <si>
    <t>gphillpotge@vk.com</t>
  </si>
  <si>
    <t>Zorana</t>
  </si>
  <si>
    <t>Sepey</t>
  </si>
  <si>
    <t>zsepeygf@virginia.edu</t>
  </si>
  <si>
    <t>Nickie</t>
  </si>
  <si>
    <t>Rumford</t>
  </si>
  <si>
    <t>nrumfordgg@parallels.com</t>
  </si>
  <si>
    <t>Cariotta</t>
  </si>
  <si>
    <t>Hardinge</t>
  </si>
  <si>
    <t>chardingegh@so-net.ne.jp</t>
  </si>
  <si>
    <t>Madlin</t>
  </si>
  <si>
    <t>Pardal</t>
  </si>
  <si>
    <t>mpardalgi@google.cn</t>
  </si>
  <si>
    <t>Xaviera</t>
  </si>
  <si>
    <t>Janeczek</t>
  </si>
  <si>
    <t>xjaneczekgj@home.pl</t>
  </si>
  <si>
    <t>Ky</t>
  </si>
  <si>
    <t>Heynen</t>
  </si>
  <si>
    <t>kheynengk@princeton.edu</t>
  </si>
  <si>
    <t>Raleigh</t>
  </si>
  <si>
    <t>Glencrash</t>
  </si>
  <si>
    <t>rglencrashgl@people.com.cn</t>
  </si>
  <si>
    <t>Dacke</t>
  </si>
  <si>
    <t>adackegm@chicagotribune.com</t>
  </si>
  <si>
    <t>Mariele</t>
  </si>
  <si>
    <t>Courtliff</t>
  </si>
  <si>
    <t>mcourtliffgn@quantcast.com</t>
  </si>
  <si>
    <t>Clementina</t>
  </si>
  <si>
    <t>Sturdgess</t>
  </si>
  <si>
    <t>csturdgessgo@parallels.com</t>
  </si>
  <si>
    <t>Loella</t>
  </si>
  <si>
    <t>Jimmes</t>
  </si>
  <si>
    <t>ljimmesgp@istockphoto.com</t>
  </si>
  <si>
    <t>Edythe</t>
  </si>
  <si>
    <t>McUre</t>
  </si>
  <si>
    <t>emcuregq@abc.net.au</t>
  </si>
  <si>
    <t>Shawna</t>
  </si>
  <si>
    <t>Fetteplace</t>
  </si>
  <si>
    <t>sfetteplacegr@wisc.edu</t>
  </si>
  <si>
    <t>Sharona</t>
  </si>
  <si>
    <t>Varrow</t>
  </si>
  <si>
    <t>svarrowgs@friendfeed.com</t>
  </si>
  <si>
    <t>Kirsten</t>
  </si>
  <si>
    <t>McGinn</t>
  </si>
  <si>
    <t>kmcginngt@imageshack.us</t>
  </si>
  <si>
    <t>Daffie</t>
  </si>
  <si>
    <t>Vaadeland</t>
  </si>
  <si>
    <t>dvaadelandgu@ycombinator.com</t>
  </si>
  <si>
    <t>Farleigh</t>
  </si>
  <si>
    <t>Fallanche</t>
  </si>
  <si>
    <t>ffallanchegv@sbwire.com</t>
  </si>
  <si>
    <t>Paco</t>
  </si>
  <si>
    <t>Petriello</t>
  </si>
  <si>
    <t>ppetriellogw@mayoclinic.com</t>
  </si>
  <si>
    <t>Blakeley</t>
  </si>
  <si>
    <t>Chiswell</t>
  </si>
  <si>
    <t>bchiswellgx@state.gov</t>
  </si>
  <si>
    <t>Sayre</t>
  </si>
  <si>
    <t>Vanne</t>
  </si>
  <si>
    <t>svannegy@netvibes.com</t>
  </si>
  <si>
    <t>Cecelia</t>
  </si>
  <si>
    <t>Stockin</t>
  </si>
  <si>
    <t>cstockingz@merriam-webster.com</t>
  </si>
  <si>
    <t>Star</t>
  </si>
  <si>
    <t>Lafoy</t>
  </si>
  <si>
    <t>slafoyh0@reddit.com</t>
  </si>
  <si>
    <t>Tailor</t>
  </si>
  <si>
    <t>Shallcrass</t>
  </si>
  <si>
    <t>tshallcrassh1@example.com</t>
  </si>
  <si>
    <t>Brunhilde</t>
  </si>
  <si>
    <t>Alderwick</t>
  </si>
  <si>
    <t>balderwickh2@hugedomains.com</t>
  </si>
  <si>
    <t>Overstall</t>
  </si>
  <si>
    <t>foverstallh3@unicef.org</t>
  </si>
  <si>
    <t>Ree</t>
  </si>
  <si>
    <t>Worge</t>
  </si>
  <si>
    <t>rworgeh4@skyrock.com</t>
  </si>
  <si>
    <t>Christye</t>
  </si>
  <si>
    <t>Erb</t>
  </si>
  <si>
    <t>cerbh5@columbia.edu</t>
  </si>
  <si>
    <t>Una</t>
  </si>
  <si>
    <t>Munt</t>
  </si>
  <si>
    <t>umunth6@ox.ac.uk</t>
  </si>
  <si>
    <t>Genevra</t>
  </si>
  <si>
    <t>Wooderson</t>
  </si>
  <si>
    <t>gwoodersonh7@eepurl.com</t>
  </si>
  <si>
    <t>Gilligan</t>
  </si>
  <si>
    <t>Ayers</t>
  </si>
  <si>
    <t>gayersh8@xrea.com</t>
  </si>
  <si>
    <t>Tarah</t>
  </si>
  <si>
    <t>Heminsley</t>
  </si>
  <si>
    <t>theminsleyh9@github.io</t>
  </si>
  <si>
    <t>Laurent</t>
  </si>
  <si>
    <t>lbarlieha@japanpost.jp</t>
  </si>
  <si>
    <t>Cloe</t>
  </si>
  <si>
    <t>Crammy</t>
  </si>
  <si>
    <t>ccrammyhb@printfriendly.com</t>
  </si>
  <si>
    <t>Marlena</t>
  </si>
  <si>
    <t>Bidgod</t>
  </si>
  <si>
    <t>mbidgodhc@java.com</t>
  </si>
  <si>
    <t>Vermont</t>
  </si>
  <si>
    <t>hpeadhd@cbslocal.com</t>
  </si>
  <si>
    <t>Lewie</t>
  </si>
  <si>
    <t>Wike</t>
  </si>
  <si>
    <t>lwikehe@fda.gov</t>
  </si>
  <si>
    <t>Libbey</t>
  </si>
  <si>
    <t>Meak</t>
  </si>
  <si>
    <t>lmeakhf@jiathis.com</t>
  </si>
  <si>
    <t>Carl</t>
  </si>
  <si>
    <t>Depke</t>
  </si>
  <si>
    <t>cdepkehg@unesco.org</t>
  </si>
  <si>
    <t>Reyna</t>
  </si>
  <si>
    <t>Docwra</t>
  </si>
  <si>
    <t>rdocwrahh@exblog.jp</t>
  </si>
  <si>
    <t>Tanny</t>
  </si>
  <si>
    <t>Bensley</t>
  </si>
  <si>
    <t>tbensleyhi@canalblog.com</t>
  </si>
  <si>
    <t>Niki</t>
  </si>
  <si>
    <t>Snaith</t>
  </si>
  <si>
    <t>nsnaithhj@narod.ru</t>
  </si>
  <si>
    <t>Even</t>
  </si>
  <si>
    <t>Tolfrey</t>
  </si>
  <si>
    <t>etolfreyhk@bandcamp.com</t>
  </si>
  <si>
    <t>Bev</t>
  </si>
  <si>
    <t>Pollastrone</t>
  </si>
  <si>
    <t>bpollastronehl@smugmug.com</t>
  </si>
  <si>
    <t>Ingeberg</t>
  </si>
  <si>
    <t>Olin</t>
  </si>
  <si>
    <t>iolinhm@sun.com</t>
  </si>
  <si>
    <t>Batsheva</t>
  </si>
  <si>
    <t>Sisneros</t>
  </si>
  <si>
    <t>bsisneroshn@about.me</t>
  </si>
  <si>
    <t>Nevil</t>
  </si>
  <si>
    <t>de Clerk</t>
  </si>
  <si>
    <t>ndeclerkho@accuweather.com</t>
  </si>
  <si>
    <t>Katusha</t>
  </si>
  <si>
    <t>MacChaell</t>
  </si>
  <si>
    <t>kmacchaellhp@shutterfly.com</t>
  </si>
  <si>
    <t>Bobby</t>
  </si>
  <si>
    <t>Abrahamovitz</t>
  </si>
  <si>
    <t>babrahamovitzhq@omniture.com</t>
  </si>
  <si>
    <t>Aurilia</t>
  </si>
  <si>
    <t>Overnell</t>
  </si>
  <si>
    <t>aovernellhr@posterous.com</t>
  </si>
  <si>
    <t>Libby</t>
  </si>
  <si>
    <t>Lilleyman</t>
  </si>
  <si>
    <t>llilleymanhs@fotki.com</t>
  </si>
  <si>
    <t>Kingswold</t>
  </si>
  <si>
    <t>akingswoldht@wikia.com</t>
  </si>
  <si>
    <t>Tiebout</t>
  </si>
  <si>
    <t>Madigan</t>
  </si>
  <si>
    <t>tmadiganhu@xinhuanet.com</t>
  </si>
  <si>
    <t>Helsa</t>
  </si>
  <si>
    <t>Castillou</t>
  </si>
  <si>
    <t>hcastillouhv@comcast.net</t>
  </si>
  <si>
    <t>Felipa</t>
  </si>
  <si>
    <t>Fadian</t>
  </si>
  <si>
    <t>ffadianhw@toplist.cz</t>
  </si>
  <si>
    <t>Genia</t>
  </si>
  <si>
    <t>Margeram</t>
  </si>
  <si>
    <t>gmargeramhx@netscape.com</t>
  </si>
  <si>
    <t>Cherin</t>
  </si>
  <si>
    <t>Burch</t>
  </si>
  <si>
    <t>cburchhy@surveymonkey.com</t>
  </si>
  <si>
    <t>Oralee</t>
  </si>
  <si>
    <t>Doniso</t>
  </si>
  <si>
    <t>odonisohz@g.co</t>
  </si>
  <si>
    <t>Annabela</t>
  </si>
  <si>
    <t>Tufts</t>
  </si>
  <si>
    <t>atuftsi0@pagesperso-orange.fr</t>
  </si>
  <si>
    <t>Yehudi</t>
  </si>
  <si>
    <t>Maudett</t>
  </si>
  <si>
    <t>ymaudetti1@google.com.au</t>
  </si>
  <si>
    <t>Caterina</t>
  </si>
  <si>
    <t>Handrock</t>
  </si>
  <si>
    <t>chandrocki2@thetimes.co.uk</t>
  </si>
  <si>
    <t>Ardis</t>
  </si>
  <si>
    <t>Tewkesberrie</t>
  </si>
  <si>
    <t>atewkesberriei3@devhub.com</t>
  </si>
  <si>
    <t>Jereme</t>
  </si>
  <si>
    <t>Meardon</t>
  </si>
  <si>
    <t>jmeardoni4@epa.gov</t>
  </si>
  <si>
    <t>Woodman</t>
  </si>
  <si>
    <t>Anyene</t>
  </si>
  <si>
    <t>wanyenei5@fc2.com</t>
  </si>
  <si>
    <t>Teriann</t>
  </si>
  <si>
    <t>Benedyktowicz</t>
  </si>
  <si>
    <t>tbenedyktowiczi6@sphinn.com</t>
  </si>
  <si>
    <t>Lawry</t>
  </si>
  <si>
    <t>Buard</t>
  </si>
  <si>
    <t>lbuardi7@twitter.com</t>
  </si>
  <si>
    <t>Clarke</t>
  </si>
  <si>
    <t>Tilney</t>
  </si>
  <si>
    <t>ctilneyi8@springer.com</t>
  </si>
  <si>
    <t>Ronnie</t>
  </si>
  <si>
    <t>Bynold</t>
  </si>
  <si>
    <t>rbynoldi9@nsw.gov.au</t>
  </si>
  <si>
    <t>Franklin</t>
  </si>
  <si>
    <t>McAnulty</t>
  </si>
  <si>
    <t>fmcanultyia@sitemeter.com</t>
  </si>
  <si>
    <t>Merline</t>
  </si>
  <si>
    <t>Mourbey</t>
  </si>
  <si>
    <t>mmourbeyib@histats.com</t>
  </si>
  <si>
    <t>Cloris</t>
  </si>
  <si>
    <t>Arblaster</t>
  </si>
  <si>
    <t>carblasteric@bing.com</t>
  </si>
  <si>
    <t>Mozes</t>
  </si>
  <si>
    <t>Sayers</t>
  </si>
  <si>
    <t>msayersid@indiegogo.com</t>
  </si>
  <si>
    <t>Charlie</t>
  </si>
  <si>
    <t>Hinemoor</t>
  </si>
  <si>
    <t>chinemoorie@comcast.net</t>
  </si>
  <si>
    <t>Rout</t>
  </si>
  <si>
    <t>proutif@printfriendly.com</t>
  </si>
  <si>
    <t>Derrek</t>
  </si>
  <si>
    <t>Streeting</t>
  </si>
  <si>
    <t>dstreetingig@dot.gov</t>
  </si>
  <si>
    <t>Lawrence</t>
  </si>
  <si>
    <t>Ingle</t>
  </si>
  <si>
    <t>lingleih@xinhuanet.com</t>
  </si>
  <si>
    <t>Thibaud</t>
  </si>
  <si>
    <t>Whelpton</t>
  </si>
  <si>
    <t>twhelptonii@liveinternet.ru</t>
  </si>
  <si>
    <t>Findley</t>
  </si>
  <si>
    <t>MacCombe</t>
  </si>
  <si>
    <t>fmaccombeij@flickr.com</t>
  </si>
  <si>
    <t>Tomaso</t>
  </si>
  <si>
    <t>Reside</t>
  </si>
  <si>
    <t>tresideik@cafepress.com</t>
  </si>
  <si>
    <t>Rollo</t>
  </si>
  <si>
    <t>O'Dempsey</t>
  </si>
  <si>
    <t>rodempseyil@sbwire.com</t>
  </si>
  <si>
    <t>Burkhill</t>
  </si>
  <si>
    <t>aburkhillim@opera.com</t>
  </si>
  <si>
    <t>Eloisa</t>
  </si>
  <si>
    <t>Silbersak</t>
  </si>
  <si>
    <t>esilbersakin@harvard.edu</t>
  </si>
  <si>
    <t>Antoni</t>
  </si>
  <si>
    <t>Haugeh</t>
  </si>
  <si>
    <t>ahaugehio@phoca.cz</t>
  </si>
  <si>
    <t>Celle</t>
  </si>
  <si>
    <t>Henstone</t>
  </si>
  <si>
    <t>chenstoneip@i2i.jp</t>
  </si>
  <si>
    <t>Fianna</t>
  </si>
  <si>
    <t>Lowman</t>
  </si>
  <si>
    <t>flowmaniq@cmu.edu</t>
  </si>
  <si>
    <t>Mame</t>
  </si>
  <si>
    <t>Boliver</t>
  </si>
  <si>
    <t>mboliverir@exblog.jp</t>
  </si>
  <si>
    <t>Verene</t>
  </si>
  <si>
    <t>Aubrun</t>
  </si>
  <si>
    <t>vaubrunis@prnewswire.com</t>
  </si>
  <si>
    <t>Marybeth</t>
  </si>
  <si>
    <t>Itzig</t>
  </si>
  <si>
    <t>mitzigit@zdnet.com</t>
  </si>
  <si>
    <t>Carine</t>
  </si>
  <si>
    <t>McDonagh</t>
  </si>
  <si>
    <t>cmcdonaghiu@xing.com</t>
  </si>
  <si>
    <t>Udall</t>
  </si>
  <si>
    <t>Shallow</t>
  </si>
  <si>
    <t>ushallowiv@sogou.com</t>
  </si>
  <si>
    <t>Lane</t>
  </si>
  <si>
    <t>Armatys</t>
  </si>
  <si>
    <t>larmatysiw@pen.io</t>
  </si>
  <si>
    <t>Simukov</t>
  </si>
  <si>
    <t>tsimukovix@t-online.de</t>
  </si>
  <si>
    <t>Aloin</t>
  </si>
  <si>
    <t>Quare</t>
  </si>
  <si>
    <t>aquareiy@nytimes.com</t>
  </si>
  <si>
    <t>Kariotta</t>
  </si>
  <si>
    <t>Rowly</t>
  </si>
  <si>
    <t>krowlyiz@istockphoto.com</t>
  </si>
  <si>
    <t>Robers</t>
  </si>
  <si>
    <t>Bortoletti</t>
  </si>
  <si>
    <t>rbortolettij0@tuttocitta.it</t>
  </si>
  <si>
    <t>Engelbert</t>
  </si>
  <si>
    <t>Olivet</t>
  </si>
  <si>
    <t>eolivetj1@ning.com</t>
  </si>
  <si>
    <t>Billie</t>
  </si>
  <si>
    <t>Hammatt</t>
  </si>
  <si>
    <t>bhammattj2@hugedomains.com</t>
  </si>
  <si>
    <t>Louisette</t>
  </si>
  <si>
    <t>Hansana</t>
  </si>
  <si>
    <t>lhansanaj3@joomla.org</t>
  </si>
  <si>
    <t>Victoria</t>
  </si>
  <si>
    <t>Trudgion</t>
  </si>
  <si>
    <t>vtrudgionj4@t.co</t>
  </si>
  <si>
    <t>Collie</t>
  </si>
  <si>
    <t>Dimanche</t>
  </si>
  <si>
    <t>cdimanchej5@google.it</t>
  </si>
  <si>
    <t>Brena</t>
  </si>
  <si>
    <t>Scotchmur</t>
  </si>
  <si>
    <t>bscotchmurj6@marriott.com</t>
  </si>
  <si>
    <t>Devin</t>
  </si>
  <si>
    <t>Fenning</t>
  </si>
  <si>
    <t>dfenningj7@ucsd.edu</t>
  </si>
  <si>
    <t>Dorthea</t>
  </si>
  <si>
    <t>Triggs</t>
  </si>
  <si>
    <t>dtriggsj8@loc.gov</t>
  </si>
  <si>
    <t>Ezri</t>
  </si>
  <si>
    <t>Tschirschky</t>
  </si>
  <si>
    <t>etschirschkyj9@jimdo.com</t>
  </si>
  <si>
    <t>Dacy</t>
  </si>
  <si>
    <t>Dreigher</t>
  </si>
  <si>
    <t>ddreigherja@house.gov</t>
  </si>
  <si>
    <t>Wanids</t>
  </si>
  <si>
    <t>Ubsdell</t>
  </si>
  <si>
    <t>wubsdelljb@mit.edu</t>
  </si>
  <si>
    <t>Nisse</t>
  </si>
  <si>
    <t>Varker</t>
  </si>
  <si>
    <t>nvarkerjc@51.la</t>
  </si>
  <si>
    <t>Patten</t>
  </si>
  <si>
    <t>Killgus</t>
  </si>
  <si>
    <t>pkillgusjd@nsw.gov.au</t>
  </si>
  <si>
    <t>Lennard</t>
  </si>
  <si>
    <t>Speedy</t>
  </si>
  <si>
    <t>lspeedyje@sogou.com</t>
  </si>
  <si>
    <t>Crosbie</t>
  </si>
  <si>
    <t>bcrosbiejf@constantcontact.com</t>
  </si>
  <si>
    <t>Lorrayne</t>
  </si>
  <si>
    <t>lgentricjg@wikia.com</t>
  </si>
  <si>
    <t>Valentino</t>
  </si>
  <si>
    <t>Campos</t>
  </si>
  <si>
    <t>vcamposjh@umn.edu</t>
  </si>
  <si>
    <t>Shaun</t>
  </si>
  <si>
    <t>Spinks</t>
  </si>
  <si>
    <t>sspinksji@fotki.com</t>
  </si>
  <si>
    <t>Lorain</t>
  </si>
  <si>
    <t>Winthrop</t>
  </si>
  <si>
    <t>lwinthropjj@xing.com</t>
  </si>
  <si>
    <t>Dukey</t>
  </si>
  <si>
    <t>Dunkley</t>
  </si>
  <si>
    <t>ddunkleyjk@howstuffworks.com</t>
  </si>
  <si>
    <t>Corley</t>
  </si>
  <si>
    <t>bcorleyjl@oaic.gov.au</t>
  </si>
  <si>
    <t>Aloysia</t>
  </si>
  <si>
    <t>Tingly</t>
  </si>
  <si>
    <t>atinglyjm@tinypic.com</t>
  </si>
  <si>
    <t>Alick</t>
  </si>
  <si>
    <t>Copson</t>
  </si>
  <si>
    <t>acopsonjn@pbs.org</t>
  </si>
  <si>
    <t>Perrine</t>
  </si>
  <si>
    <t>Feander</t>
  </si>
  <si>
    <t>pfeanderjo@goodreads.com</t>
  </si>
  <si>
    <t>Kenyon</t>
  </si>
  <si>
    <t>Wethey</t>
  </si>
  <si>
    <t>kwetheyjp@businesswire.com</t>
  </si>
  <si>
    <t>Edgardo</t>
  </si>
  <si>
    <t>Hinsche</t>
  </si>
  <si>
    <t>ehinschejq@blog.com</t>
  </si>
  <si>
    <t>Muire</t>
  </si>
  <si>
    <t>Inder</t>
  </si>
  <si>
    <t>minderjr@lycos.com</t>
  </si>
  <si>
    <t>Grace</t>
  </si>
  <si>
    <t>Enston</t>
  </si>
  <si>
    <t>genstonjs@dot.gov</t>
  </si>
  <si>
    <t>Lottie</t>
  </si>
  <si>
    <t>Gammidge</t>
  </si>
  <si>
    <t>lgammidgejt@bluehost.com</t>
  </si>
  <si>
    <t>Katina</t>
  </si>
  <si>
    <t>Cluatt</t>
  </si>
  <si>
    <t>kcluattju@example.com</t>
  </si>
  <si>
    <t>Gaylene</t>
  </si>
  <si>
    <t>Haverty</t>
  </si>
  <si>
    <t>ghavertyjv@squidoo.com</t>
  </si>
  <si>
    <t>Krispin</t>
  </si>
  <si>
    <t>Houlden</t>
  </si>
  <si>
    <t>khouldenjw@gmpg.org</t>
  </si>
  <si>
    <t>Jacenta</t>
  </si>
  <si>
    <t>McGonnell</t>
  </si>
  <si>
    <t>jmcgonnelljx@cafepress.com</t>
  </si>
  <si>
    <t>Cahra</t>
  </si>
  <si>
    <t>Gilleson</t>
  </si>
  <si>
    <t>cgillesonjy@arizona.edu</t>
  </si>
  <si>
    <t>Vitler</t>
  </si>
  <si>
    <t>dvitlerjz@tuttocitta.it</t>
  </si>
  <si>
    <t>Charmian</t>
  </si>
  <si>
    <t>Dutnall</t>
  </si>
  <si>
    <t>cdutnallk0@psu.edu</t>
  </si>
  <si>
    <t>Meredith</t>
  </si>
  <si>
    <t>Walstow</t>
  </si>
  <si>
    <t>mwalstowk1@wisc.edu</t>
  </si>
  <si>
    <t>Liuka</t>
  </si>
  <si>
    <t>Van Castele</t>
  </si>
  <si>
    <t>lvancastelek2@yelp.com</t>
  </si>
  <si>
    <t>Gonzalo</t>
  </si>
  <si>
    <t>Bowdery</t>
  </si>
  <si>
    <t>gbowderyk3@va.gov</t>
  </si>
  <si>
    <t>Cassandra</t>
  </si>
  <si>
    <t>Pays</t>
  </si>
  <si>
    <t>cpaysk4@dot.gov</t>
  </si>
  <si>
    <t>Ralina</t>
  </si>
  <si>
    <t>Crosby</t>
  </si>
  <si>
    <t>rcrosbyk5@privacy.gov.au</t>
  </si>
  <si>
    <t>Christabel</t>
  </si>
  <si>
    <t>Karslake</t>
  </si>
  <si>
    <t>ckarslakek6@disqus.com</t>
  </si>
  <si>
    <t>Prissie</t>
  </si>
  <si>
    <t>Paulsen</t>
  </si>
  <si>
    <t>ppaulsenk7@yahoo.com</t>
  </si>
  <si>
    <t>Angie</t>
  </si>
  <si>
    <t>McAtamney</t>
  </si>
  <si>
    <t>amcatamneyk8@chicagotribune.com</t>
  </si>
  <si>
    <t>Cosmo</t>
  </si>
  <si>
    <t>Grist</t>
  </si>
  <si>
    <t>cgristk9@admin.ch</t>
  </si>
  <si>
    <t>Bevan</t>
  </si>
  <si>
    <t>Heinsen</t>
  </si>
  <si>
    <t>bheinsenka@cnn.com</t>
  </si>
  <si>
    <t>Germana</t>
  </si>
  <si>
    <t>O' Hogan</t>
  </si>
  <si>
    <t>gohogankb@friendfeed.com</t>
  </si>
  <si>
    <t>Amie</t>
  </si>
  <si>
    <t>Thoumas</t>
  </si>
  <si>
    <t>athoumaskc@statcounter.com</t>
  </si>
  <si>
    <t>Arlette</t>
  </si>
  <si>
    <t>Telford</t>
  </si>
  <si>
    <t>atelfordkd@constantcontact.com</t>
  </si>
  <si>
    <t>Duky</t>
  </si>
  <si>
    <t>Orneblow</t>
  </si>
  <si>
    <t>dorneblowke@senate.gov</t>
  </si>
  <si>
    <t>Katerina</t>
  </si>
  <si>
    <t>Redpath</t>
  </si>
  <si>
    <t>kredpathkf@mit.edu</t>
  </si>
  <si>
    <t>Flss</t>
  </si>
  <si>
    <t>Firks</t>
  </si>
  <si>
    <t>ffirkskg@ucoz.com</t>
  </si>
  <si>
    <t>Jonathan</t>
  </si>
  <si>
    <t>Endersby</t>
  </si>
  <si>
    <t>jendersbykh@wikimedia.org</t>
  </si>
  <si>
    <t>Vanya</t>
  </si>
  <si>
    <t>Arnolds</t>
  </si>
  <si>
    <t>varnoldski@baidu.com</t>
  </si>
  <si>
    <t>Jollie</t>
  </si>
  <si>
    <t>kjolliekj@ask.com</t>
  </si>
  <si>
    <t>Elliott</t>
  </si>
  <si>
    <t>Wardhough</t>
  </si>
  <si>
    <t>ewardhoughkk@diigo.com</t>
  </si>
  <si>
    <t>Flott</t>
  </si>
  <si>
    <t>bflottkl@plala.or.jp</t>
  </si>
  <si>
    <t>Hans</t>
  </si>
  <si>
    <t>Dissman</t>
  </si>
  <si>
    <t>hdissmankm@twitter.com</t>
  </si>
  <si>
    <t>Wrennie</t>
  </si>
  <si>
    <t>Weblin</t>
  </si>
  <si>
    <t>wweblinkn@fda.gov</t>
  </si>
  <si>
    <t>Franzen</t>
  </si>
  <si>
    <t>Bydaway</t>
  </si>
  <si>
    <t>fbydawayko@constantcontact.com</t>
  </si>
  <si>
    <t>Naomi</t>
  </si>
  <si>
    <t>Sievewright</t>
  </si>
  <si>
    <t>nsievewrightkp@ezinearticles.com</t>
  </si>
  <si>
    <t>Haythornthwaite</t>
  </si>
  <si>
    <t>mhaythornthwaitekq@1und1.de</t>
  </si>
  <si>
    <t>Shanie</t>
  </si>
  <si>
    <t>Worrell</t>
  </si>
  <si>
    <t>sworrellkr@washington.edu</t>
  </si>
  <si>
    <t>Kristoffer</t>
  </si>
  <si>
    <t>Hassur</t>
  </si>
  <si>
    <t>khassurks@columbia.edu</t>
  </si>
  <si>
    <t>Giselbert</t>
  </si>
  <si>
    <t>Kike</t>
  </si>
  <si>
    <t>gkikekt@myspace.com</t>
  </si>
  <si>
    <t>Tomi</t>
  </si>
  <si>
    <t>Whyteman</t>
  </si>
  <si>
    <t>twhytemanku@nydailynews.com</t>
  </si>
  <si>
    <t>Craggie</t>
  </si>
  <si>
    <t>Calvey</t>
  </si>
  <si>
    <t>ccalveykv@feedburner.com</t>
  </si>
  <si>
    <t>Fredi</t>
  </si>
  <si>
    <t>Alves</t>
  </si>
  <si>
    <t>falveskw@typepad.com</t>
  </si>
  <si>
    <t>Aldrich</t>
  </si>
  <si>
    <t>Jime</t>
  </si>
  <si>
    <t>ajimekx@amazon.com</t>
  </si>
  <si>
    <t>Theodosia</t>
  </si>
  <si>
    <t>Gilardengo</t>
  </si>
  <si>
    <t>tgilardengoky@bing.com</t>
  </si>
  <si>
    <t>Zenia</t>
  </si>
  <si>
    <t>Bottrill</t>
  </si>
  <si>
    <t>zbottrillkz@hugedomains.com</t>
  </si>
  <si>
    <t>Vaughan</t>
  </si>
  <si>
    <t>Ivankin</t>
  </si>
  <si>
    <t>vivankinl0@domainmarket.com</t>
  </si>
  <si>
    <t>Fionna</t>
  </si>
  <si>
    <t>Emmerson</t>
  </si>
  <si>
    <t>femmersonl1@dedecms.com</t>
  </si>
  <si>
    <t>Kirbee</t>
  </si>
  <si>
    <t>Friedlos</t>
  </si>
  <si>
    <t>kfriedlosl2@sogou.com</t>
  </si>
  <si>
    <t>Raecroft</t>
  </si>
  <si>
    <t>traecroftl3@nih.gov</t>
  </si>
  <si>
    <t>Reed</t>
  </si>
  <si>
    <t>Vynall</t>
  </si>
  <si>
    <t>rvynalll4@mysql.com</t>
  </si>
  <si>
    <t>Zabrina</t>
  </si>
  <si>
    <t>Brundrett</t>
  </si>
  <si>
    <t>zbrundrettl5@qq.com</t>
  </si>
  <si>
    <t>Babs</t>
  </si>
  <si>
    <t>Spraberry</t>
  </si>
  <si>
    <t>bspraberryl6@tamu.edu</t>
  </si>
  <si>
    <t>Larissa</t>
  </si>
  <si>
    <t>Oliver-Paull</t>
  </si>
  <si>
    <t>loliverpaulll7@nasa.gov</t>
  </si>
  <si>
    <t>Enrichetta</t>
  </si>
  <si>
    <t>Mycock</t>
  </si>
  <si>
    <t>emycockl8@tmall.com</t>
  </si>
  <si>
    <t>Sharl</t>
  </si>
  <si>
    <t>Dann</t>
  </si>
  <si>
    <t>sdannl9@cocolog-nifty.com</t>
  </si>
  <si>
    <t>Karry</t>
  </si>
  <si>
    <t>Bodell</t>
  </si>
  <si>
    <t>kbodellla@paypal.com</t>
  </si>
  <si>
    <t>Lauralee</t>
  </si>
  <si>
    <t>Baudinelli</t>
  </si>
  <si>
    <t>lbaudinellilb@techcrunch.com</t>
  </si>
  <si>
    <t>Marguerite</t>
  </si>
  <si>
    <t>Lidell</t>
  </si>
  <si>
    <t>mlidelllc@discovery.com</t>
  </si>
  <si>
    <t>Augustin</t>
  </si>
  <si>
    <t>Leed</t>
  </si>
  <si>
    <t>aleedld@examiner.com</t>
  </si>
  <si>
    <t>Nelie</t>
  </si>
  <si>
    <t>Chaffin</t>
  </si>
  <si>
    <t>nchaffinle@intel.com</t>
  </si>
  <si>
    <t>Rustie</t>
  </si>
  <si>
    <t>Meconi</t>
  </si>
  <si>
    <t>rmeconilf@eventbrite.com</t>
  </si>
  <si>
    <t>Carol-jean</t>
  </si>
  <si>
    <t>Giannasi</t>
  </si>
  <si>
    <t>cgiannasilg@flavors.me</t>
  </si>
  <si>
    <t>Rhodie</t>
  </si>
  <si>
    <t>McCloughen</t>
  </si>
  <si>
    <t>rmccloughenlh@addtoany.com</t>
  </si>
  <si>
    <t>Francklyn</t>
  </si>
  <si>
    <t>Blowen</t>
  </si>
  <si>
    <t>fblowenli@skyrock.com</t>
  </si>
  <si>
    <t>Vaughn</t>
  </si>
  <si>
    <t>Rawstorn</t>
  </si>
  <si>
    <t>vrawstornlj@github.com</t>
  </si>
  <si>
    <t>Margit</t>
  </si>
  <si>
    <t>Demko</t>
  </si>
  <si>
    <t>mdemkolk@mtv.com</t>
  </si>
  <si>
    <t>Penelope</t>
  </si>
  <si>
    <t>Pervoe</t>
  </si>
  <si>
    <t>ppervoell@scientificamerican.com</t>
  </si>
  <si>
    <t>O'Grada</t>
  </si>
  <si>
    <t>sogradalm@usgs.gov</t>
  </si>
  <si>
    <t>Addi</t>
  </si>
  <si>
    <t>Lovegrove</t>
  </si>
  <si>
    <t>alovegroveln@bloomberg.com</t>
  </si>
  <si>
    <t>Alane</t>
  </si>
  <si>
    <t>Buckthorpe</t>
  </si>
  <si>
    <t>abuckthorpelo@businessinsider.com</t>
  </si>
  <si>
    <t>Tades</t>
  </si>
  <si>
    <t>Serjeant</t>
  </si>
  <si>
    <t>tserjeantlp@loc.gov</t>
  </si>
  <si>
    <t>Gennifer</t>
  </si>
  <si>
    <t>Meaker</t>
  </si>
  <si>
    <t>gmeakerlq@chicagotribune.com</t>
  </si>
  <si>
    <t>Daphne</t>
  </si>
  <si>
    <t>Luckie</t>
  </si>
  <si>
    <t>dluckielr@altervista.org</t>
  </si>
  <si>
    <t>Etta</t>
  </si>
  <si>
    <t>Ruoff</t>
  </si>
  <si>
    <t>eruoffls@about.com</t>
  </si>
  <si>
    <t>Eda</t>
  </si>
  <si>
    <t>Wibrew</t>
  </si>
  <si>
    <t>ewibrewlt@amazon.com</t>
  </si>
  <si>
    <t>Joycelin</t>
  </si>
  <si>
    <t>Malcolm</t>
  </si>
  <si>
    <t>jmalcolmlu@businessweek.com</t>
  </si>
  <si>
    <t>Darby</t>
  </si>
  <si>
    <t>Aizlewood</t>
  </si>
  <si>
    <t>daizlewoodlv@hatena.ne.jp</t>
  </si>
  <si>
    <t>Kermie</t>
  </si>
  <si>
    <t>Mesnard</t>
  </si>
  <si>
    <t>kmesnardlw@epa.gov</t>
  </si>
  <si>
    <t>Corene</t>
  </si>
  <si>
    <t>Furnell</t>
  </si>
  <si>
    <t>cfurnelllx@nba.com</t>
  </si>
  <si>
    <t>Tallie</t>
  </si>
  <si>
    <t>Yakovliv</t>
  </si>
  <si>
    <t>tyakovlivly@stumbleupon.com</t>
  </si>
  <si>
    <t>Marylin</t>
  </si>
  <si>
    <t>Dutch</t>
  </si>
  <si>
    <t>mdutchlz@pen.io</t>
  </si>
  <si>
    <t>Elliot</t>
  </si>
  <si>
    <t>Gayforth</t>
  </si>
  <si>
    <t>egayforthm0@amazon.com</t>
  </si>
  <si>
    <t>Glyn</t>
  </si>
  <si>
    <t>Camacho</t>
  </si>
  <si>
    <t>gcamachom1@comcast.net</t>
  </si>
  <si>
    <t>Mora</t>
  </si>
  <si>
    <t>Burkinshaw</t>
  </si>
  <si>
    <t>mburkinshawm2@cbsnews.com</t>
  </si>
  <si>
    <t>Deloris</t>
  </si>
  <si>
    <t>Chinnick</t>
  </si>
  <si>
    <t>dchinnickm3@issuu.com</t>
  </si>
  <si>
    <t>Almeda</t>
  </si>
  <si>
    <t>Battson</t>
  </si>
  <si>
    <t>abattsonm4@merriam-webster.com</t>
  </si>
  <si>
    <t>Kerrie</t>
  </si>
  <si>
    <t>Birtwhistle</t>
  </si>
  <si>
    <t>kbirtwhistlem5@quantcast.com</t>
  </si>
  <si>
    <t>Gratia</t>
  </si>
  <si>
    <t>Pray</t>
  </si>
  <si>
    <t>gpraym6@wix.com</t>
  </si>
  <si>
    <t>Clovis</t>
  </si>
  <si>
    <t>De Launde</t>
  </si>
  <si>
    <t>cdelaundem7@oakley.com</t>
  </si>
  <si>
    <t>Waterhous</t>
  </si>
  <si>
    <t>lwaterhousm8@ifeng.com</t>
  </si>
  <si>
    <t>Winna</t>
  </si>
  <si>
    <t>Shilstone</t>
  </si>
  <si>
    <t>wshilstonem9@arizona.edu</t>
  </si>
  <si>
    <t>Haslett</t>
  </si>
  <si>
    <t>Lanphere</t>
  </si>
  <si>
    <t>hlanpherema@un.org</t>
  </si>
  <si>
    <t>Lexine</t>
  </si>
  <si>
    <t>Summerley</t>
  </si>
  <si>
    <t>lsummerleymb@craigslist.org</t>
  </si>
  <si>
    <t>Jasen</t>
  </si>
  <si>
    <t>McGaugie</t>
  </si>
  <si>
    <t>jmcgaugiemc@sciencedirect.com</t>
  </si>
  <si>
    <t>Annice</t>
  </si>
  <si>
    <t>Duesbury</t>
  </si>
  <si>
    <t>aduesburymd@sina.com.cn</t>
  </si>
  <si>
    <t>Wilmer</t>
  </si>
  <si>
    <t>Servante</t>
  </si>
  <si>
    <t>wservanteme@toplist.cz</t>
  </si>
  <si>
    <t>Friedank</t>
  </si>
  <si>
    <t>cfriedankmf@ask.com</t>
  </si>
  <si>
    <t>Hackley</t>
  </si>
  <si>
    <t>thackleymg@chronoengine.com</t>
  </si>
  <si>
    <t>Ruthi</t>
  </si>
  <si>
    <t>Boribal</t>
  </si>
  <si>
    <t>rboribalmh@mac.com</t>
  </si>
  <si>
    <t>Camille</t>
  </si>
  <si>
    <t>Friar</t>
  </si>
  <si>
    <t>cfriarmi@freewebs.com</t>
  </si>
  <si>
    <t>Horace</t>
  </si>
  <si>
    <t>McCoid</t>
  </si>
  <si>
    <t>hmccoidmj@tinyurl.com</t>
  </si>
  <si>
    <t>Alverta</t>
  </si>
  <si>
    <t>Bourgour</t>
  </si>
  <si>
    <t>abourgourmk@typepad.com</t>
  </si>
  <si>
    <t>Veriee</t>
  </si>
  <si>
    <t>Maddick</t>
  </si>
  <si>
    <t>vmaddickml@amazonaws.com</t>
  </si>
  <si>
    <t>Helene</t>
  </si>
  <si>
    <t>Wigley</t>
  </si>
  <si>
    <t>hwigleymm@drupal.org</t>
  </si>
  <si>
    <t>Krystalle</t>
  </si>
  <si>
    <t>Kyneton</t>
  </si>
  <si>
    <t>kkynetonmn@dion.ne.jp</t>
  </si>
  <si>
    <t>Mirabel</t>
  </si>
  <si>
    <t>Tuminelli</t>
  </si>
  <si>
    <t>mtuminellimo@mozilla.org</t>
  </si>
  <si>
    <t>Ted</t>
  </si>
  <si>
    <t>Radclyffe</t>
  </si>
  <si>
    <t>tradclyffemp@thetimes.co.uk</t>
  </si>
  <si>
    <t>Rancell</t>
  </si>
  <si>
    <t>Rawcliff</t>
  </si>
  <si>
    <t>rrawcliffmq@japanpost.jp</t>
  </si>
  <si>
    <t>Dyane</t>
  </si>
  <si>
    <t>Twelftree</t>
  </si>
  <si>
    <t>dtwelftreemr@goodreads.com</t>
  </si>
  <si>
    <t>Jamaal</t>
  </si>
  <si>
    <t>Quickfall</t>
  </si>
  <si>
    <t>jquickfallms@vistaprint.com</t>
  </si>
  <si>
    <t>Terry</t>
  </si>
  <si>
    <t>Curman</t>
  </si>
  <si>
    <t>tcurmanmt@buzzfeed.com</t>
  </si>
  <si>
    <t>Karola</t>
  </si>
  <si>
    <t>Agerskow</t>
  </si>
  <si>
    <t>kagerskowmu@dmoz.org</t>
  </si>
  <si>
    <t>Errick</t>
  </si>
  <si>
    <t>Offill</t>
  </si>
  <si>
    <t>eoffillmv@nps.gov</t>
  </si>
  <si>
    <t>Lotta</t>
  </si>
  <si>
    <t>Matiasek</t>
  </si>
  <si>
    <t>lmatiasekmw@discuz.net</t>
  </si>
  <si>
    <t>Cristoforo</t>
  </si>
  <si>
    <t>hcristoforomx@webs.com</t>
  </si>
  <si>
    <t>Ladonna</t>
  </si>
  <si>
    <t>Peaden</t>
  </si>
  <si>
    <t>lpeadenmy@xing.com</t>
  </si>
  <si>
    <t>Clare</t>
  </si>
  <si>
    <t>Rubinow</t>
  </si>
  <si>
    <t>crubinowmz@mozilla.com</t>
  </si>
  <si>
    <t>Myra</t>
  </si>
  <si>
    <t>Getten</t>
  </si>
  <si>
    <t>mgettenn0@nsw.gov.au</t>
  </si>
  <si>
    <t>Martyn</t>
  </si>
  <si>
    <t>Fardy</t>
  </si>
  <si>
    <t>mfardyn1@google.nl</t>
  </si>
  <si>
    <t>Audry</t>
  </si>
  <si>
    <t>Pyrah</t>
  </si>
  <si>
    <t>apyrahn2@hostgator.com</t>
  </si>
  <si>
    <t>Hayward</t>
  </si>
  <si>
    <t>Disley</t>
  </si>
  <si>
    <t>hdisleyn3@aol.com</t>
  </si>
  <si>
    <t>ssayersn4@biglobe.ne.jp</t>
  </si>
  <si>
    <t>Lorraine</t>
  </si>
  <si>
    <t>Robben</t>
  </si>
  <si>
    <t>lrobbenn5@moonfruit.com</t>
  </si>
  <si>
    <t>Milella</t>
  </si>
  <si>
    <t>cmilellan6@tmall.com</t>
  </si>
  <si>
    <t>Toinette</t>
  </si>
  <si>
    <t>Mazey</t>
  </si>
  <si>
    <t>tmazeyn7@answers.com</t>
  </si>
  <si>
    <t>Man</t>
  </si>
  <si>
    <t>Dando</t>
  </si>
  <si>
    <t>mdandon8@constantcontact.com</t>
  </si>
  <si>
    <t>Marklew</t>
  </si>
  <si>
    <t>rmarklewn9@cpanel.net</t>
  </si>
  <si>
    <t>Dolf</t>
  </si>
  <si>
    <t>Mealing</t>
  </si>
  <si>
    <t>dmealingna@histats.com</t>
  </si>
  <si>
    <t>Chanda</t>
  </si>
  <si>
    <t>Duffell</t>
  </si>
  <si>
    <t>cduffellnb@cpanel.net</t>
  </si>
  <si>
    <t>Damon</t>
  </si>
  <si>
    <t>Branney</t>
  </si>
  <si>
    <t>dbranneync@hubpages.com</t>
  </si>
  <si>
    <t>Tresa</t>
  </si>
  <si>
    <t>Conor</t>
  </si>
  <si>
    <t>tconornd@xrea.com</t>
  </si>
  <si>
    <t>Marcelline</t>
  </si>
  <si>
    <t>Treace</t>
  </si>
  <si>
    <t>mtreacene@live.com</t>
  </si>
  <si>
    <t>Junina</t>
  </si>
  <si>
    <t>de Mullett</t>
  </si>
  <si>
    <t>jdemullettnf@ebay.com</t>
  </si>
  <si>
    <t>Chancey</t>
  </si>
  <si>
    <t>Fuzzens</t>
  </si>
  <si>
    <t>cfuzzensng@w3.org</t>
  </si>
  <si>
    <t>Shelly</t>
  </si>
  <si>
    <t>Lowndsborough</t>
  </si>
  <si>
    <t>slowndsboroughnh@fotki.com</t>
  </si>
  <si>
    <t>Hertha</t>
  </si>
  <si>
    <t>Bitchener</t>
  </si>
  <si>
    <t>hbitchenerni@gov.uk</t>
  </si>
  <si>
    <t>Haywood</t>
  </si>
  <si>
    <t>Tampen</t>
  </si>
  <si>
    <t>htampennj@ycombinator.com</t>
  </si>
  <si>
    <t>Debi</t>
  </si>
  <si>
    <t>Moorerud</t>
  </si>
  <si>
    <t>dmoorerudnk@comcast.net</t>
  </si>
  <si>
    <t>Lilli</t>
  </si>
  <si>
    <t>Jachtym</t>
  </si>
  <si>
    <t>ljachtymnl@europa.eu</t>
  </si>
  <si>
    <t>Darci</t>
  </si>
  <si>
    <t>Twitty</t>
  </si>
  <si>
    <t>dtwittynm@squarespace.com</t>
  </si>
  <si>
    <t>Merilee</t>
  </si>
  <si>
    <t>Sancraft</t>
  </si>
  <si>
    <t>msancraftnn@opera.com</t>
  </si>
  <si>
    <t>Stewart</t>
  </si>
  <si>
    <t>Kenion</t>
  </si>
  <si>
    <t>skenionno@nasa.gov</t>
  </si>
  <si>
    <t>Pascal</t>
  </si>
  <si>
    <t>Proby</t>
  </si>
  <si>
    <t>pprobynp@arizona.edu</t>
  </si>
  <si>
    <t>Dionisio</t>
  </si>
  <si>
    <t>Sisson</t>
  </si>
  <si>
    <t>dsissonnq@sitemeter.com</t>
  </si>
  <si>
    <t>Benedetta</t>
  </si>
  <si>
    <t>Latchmore</t>
  </si>
  <si>
    <t>blatchmorenr@usgs.gov</t>
  </si>
  <si>
    <t>Desiri</t>
  </si>
  <si>
    <t>Pirelli</t>
  </si>
  <si>
    <t>dpirellins@addtoany.com</t>
  </si>
  <si>
    <t>Kristo</t>
  </si>
  <si>
    <t>Seneschal</t>
  </si>
  <si>
    <t>kseneschalnt@nbcnews.com</t>
  </si>
  <si>
    <t>Mycah</t>
  </si>
  <si>
    <t>Brumfield</t>
  </si>
  <si>
    <t>mbrumfieldnu@cornell.edu</t>
  </si>
  <si>
    <t>Ainslie</t>
  </si>
  <si>
    <t>Wayland</t>
  </si>
  <si>
    <t>awaylandnv@dailymail.co.uk</t>
  </si>
  <si>
    <t>Kailey</t>
  </si>
  <si>
    <t>Pascho</t>
  </si>
  <si>
    <t>kpaschonw@ustream.tv</t>
  </si>
  <si>
    <t>Saunderson</t>
  </si>
  <si>
    <t>tsaundersonnx@usgs.gov</t>
  </si>
  <si>
    <t>Boonie</t>
  </si>
  <si>
    <t>Rattry</t>
  </si>
  <si>
    <t>brattryny@loc.gov</t>
  </si>
  <si>
    <t>Adiana</t>
  </si>
  <si>
    <t>Haglington</t>
  </si>
  <si>
    <t>ahaglingtonnz@wix.com</t>
  </si>
  <si>
    <t>Kennett</t>
  </si>
  <si>
    <t>Cavee</t>
  </si>
  <si>
    <t>kcaveeo0@whitehouse.gov</t>
  </si>
  <si>
    <t>Felix</t>
  </si>
  <si>
    <t>Lochran</t>
  </si>
  <si>
    <t>flochrano1@time.com</t>
  </si>
  <si>
    <t>Kerwin</t>
  </si>
  <si>
    <t>Henzer</t>
  </si>
  <si>
    <t>khenzero2@topsy.com</t>
  </si>
  <si>
    <t>Thorsten</t>
  </si>
  <si>
    <t>Quiddinton</t>
  </si>
  <si>
    <t>tquiddintono3@cyberchimps.com</t>
  </si>
  <si>
    <t>Beatrice</t>
  </si>
  <si>
    <t>Bockler</t>
  </si>
  <si>
    <t>bbocklero4@google.nl</t>
  </si>
  <si>
    <t>Berny</t>
  </si>
  <si>
    <t>Binford</t>
  </si>
  <si>
    <t>bbinfordo5@fotki.com</t>
  </si>
  <si>
    <t>Burditt</t>
  </si>
  <si>
    <t>rburditto6@topsy.com</t>
  </si>
  <si>
    <t>Gino</t>
  </si>
  <si>
    <t>Poytress</t>
  </si>
  <si>
    <t>gpoytresso7@photobucket.com</t>
  </si>
  <si>
    <t>Jourdain</t>
  </si>
  <si>
    <t>Packington</t>
  </si>
  <si>
    <t>jpackingtono8@hc360.com</t>
  </si>
  <si>
    <t>Aleece</t>
  </si>
  <si>
    <t>Hanbury</t>
  </si>
  <si>
    <t>ahanburyo9@imageshack.us</t>
  </si>
  <si>
    <t>Waverly</t>
  </si>
  <si>
    <t>Braundt</t>
  </si>
  <si>
    <t>wbraundtoa@yahoo.com</t>
  </si>
  <si>
    <t>Boot</t>
  </si>
  <si>
    <t>Soro</t>
  </si>
  <si>
    <t>bsoroob@so-net.ne.jp</t>
  </si>
  <si>
    <t>Gage</t>
  </si>
  <si>
    <t>Mowbray</t>
  </si>
  <si>
    <t>gmowbrayoc@technorati.com</t>
  </si>
  <si>
    <t>Gracie</t>
  </si>
  <si>
    <t>Toppas</t>
  </si>
  <si>
    <t>gtoppasod@apple.com</t>
  </si>
  <si>
    <t>Blisse</t>
  </si>
  <si>
    <t>Thynn</t>
  </si>
  <si>
    <t>bthynnoe@drupal.org</t>
  </si>
  <si>
    <t>Penelopa</t>
  </si>
  <si>
    <t>Pelos</t>
  </si>
  <si>
    <t>ppelosof@symantec.com</t>
  </si>
  <si>
    <t>Nancie</t>
  </si>
  <si>
    <t>Woolham</t>
  </si>
  <si>
    <t>nwoolhamog@php.net</t>
  </si>
  <si>
    <t>Bran</t>
  </si>
  <si>
    <t>Boyson</t>
  </si>
  <si>
    <t>bboysonoh@arizona.edu</t>
  </si>
  <si>
    <t>Norris</t>
  </si>
  <si>
    <t>Addionizio</t>
  </si>
  <si>
    <t>naddioniziooi@tinypic.com</t>
  </si>
  <si>
    <t>Brigitte</t>
  </si>
  <si>
    <t>Neave</t>
  </si>
  <si>
    <t>bneaveoj@wunderground.com</t>
  </si>
  <si>
    <t>Nell</t>
  </si>
  <si>
    <t>Marousek</t>
  </si>
  <si>
    <t>nmarousekok@netvibes.com</t>
  </si>
  <si>
    <t>Chiquia</t>
  </si>
  <si>
    <t>Berzin</t>
  </si>
  <si>
    <t>cberzinol@umn.edu</t>
  </si>
  <si>
    <t>Valerye</t>
  </si>
  <si>
    <t>Bittany</t>
  </si>
  <si>
    <t>vbittanyom@ezinearticles.com</t>
  </si>
  <si>
    <t>Pollard</t>
  </si>
  <si>
    <t>dpollardon@blogger.com</t>
  </si>
  <si>
    <t>Dronsfield</t>
  </si>
  <si>
    <t>edronsfieldoo@google.com.hk</t>
  </si>
  <si>
    <t>Shatliff</t>
  </si>
  <si>
    <t>bshatliffop@yale.edu</t>
  </si>
  <si>
    <t>Hasheem</t>
  </si>
  <si>
    <t>Massot</t>
  </si>
  <si>
    <t>hmassotoq@dmoz.org</t>
  </si>
  <si>
    <t>Agustin</t>
  </si>
  <si>
    <t>Sidle</t>
  </si>
  <si>
    <t>asidleor@digg.com</t>
  </si>
  <si>
    <t>Francoise</t>
  </si>
  <si>
    <t>Pote</t>
  </si>
  <si>
    <t>fpoteos@devhub.com</t>
  </si>
  <si>
    <t>Annie</t>
  </si>
  <si>
    <t>Robins</t>
  </si>
  <si>
    <t>arobinsot@admin.ch</t>
  </si>
  <si>
    <t>Rossy</t>
  </si>
  <si>
    <t>rcabralou@weather.com</t>
  </si>
  <si>
    <t>Georgius</t>
  </si>
  <si>
    <t>vgeorgiusov@squidoo.com</t>
  </si>
  <si>
    <t>Seana</t>
  </si>
  <si>
    <t>Voce</t>
  </si>
  <si>
    <t>svoceow@smh.com.au</t>
  </si>
  <si>
    <t>Harwell</t>
  </si>
  <si>
    <t>Collibear</t>
  </si>
  <si>
    <t>hcollibearox@cpanel.net</t>
  </si>
  <si>
    <t>Aurlie</t>
  </si>
  <si>
    <t>Roblou</t>
  </si>
  <si>
    <t>aroblouoy@irs.gov</t>
  </si>
  <si>
    <t>Ashlen</t>
  </si>
  <si>
    <t>Misk</t>
  </si>
  <si>
    <t>amiskoz@github.com</t>
  </si>
  <si>
    <t>Che</t>
  </si>
  <si>
    <t>Priddle</t>
  </si>
  <si>
    <t>cpriddlep0@nymag.com</t>
  </si>
  <si>
    <t>Kasey</t>
  </si>
  <si>
    <t>Blowick</t>
  </si>
  <si>
    <t>kblowickp1@senate.gov</t>
  </si>
  <si>
    <t>Sibby</t>
  </si>
  <si>
    <t>Wernham</t>
  </si>
  <si>
    <t>swernhamp2@timesonline.co.uk</t>
  </si>
  <si>
    <t>Sharla</t>
  </si>
  <si>
    <t>Leyman</t>
  </si>
  <si>
    <t>sleymanp3@ucla.edu</t>
  </si>
  <si>
    <t>Georgianne</t>
  </si>
  <si>
    <t>Lough</t>
  </si>
  <si>
    <t>gloughp4@about.me</t>
  </si>
  <si>
    <t>Sandi</t>
  </si>
  <si>
    <t>Roofe</t>
  </si>
  <si>
    <t>sroofep5@amazon.de</t>
  </si>
  <si>
    <t>Isaiah</t>
  </si>
  <si>
    <t>Darbishire</t>
  </si>
  <si>
    <t>idarbishirep6@hatena.ne.jp</t>
  </si>
  <si>
    <t>Erda</t>
  </si>
  <si>
    <t>Wadman</t>
  </si>
  <si>
    <t>ewadmanp7@weebly.com</t>
  </si>
  <si>
    <t>Garv</t>
  </si>
  <si>
    <t>Spiaggia</t>
  </si>
  <si>
    <t>gspiaggiap8@comcast.net</t>
  </si>
  <si>
    <t>Callida</t>
  </si>
  <si>
    <t>Rulf</t>
  </si>
  <si>
    <t>crulfp9@shinystat.com</t>
  </si>
  <si>
    <t>Randolf</t>
  </si>
  <si>
    <t>rkillockpa@ucla.edu</t>
  </si>
  <si>
    <t>Reuven</t>
  </si>
  <si>
    <t>Gregr</t>
  </si>
  <si>
    <t>rgregrpb@go.com</t>
  </si>
  <si>
    <t>Margaretha</t>
  </si>
  <si>
    <t>Ickowics</t>
  </si>
  <si>
    <t>mickowicspc@rakuten.co.jp</t>
  </si>
  <si>
    <t>Natale</t>
  </si>
  <si>
    <t>Leitche</t>
  </si>
  <si>
    <t>nleitchepd@barnesandnoble.com</t>
  </si>
  <si>
    <t>Ula</t>
  </si>
  <si>
    <t>Tutchings</t>
  </si>
  <si>
    <t>ututchingspe@friendfeed.com</t>
  </si>
  <si>
    <t>Camella</t>
  </si>
  <si>
    <t>Harbin</t>
  </si>
  <si>
    <t>charbinpf@engadget.com</t>
  </si>
  <si>
    <t>Trelevan</t>
  </si>
  <si>
    <t>mtrelevanpg@dion.ne.jp</t>
  </si>
  <si>
    <t>Bayard</t>
  </si>
  <si>
    <t>Beumant</t>
  </si>
  <si>
    <t>bbeumantph@php.net</t>
  </si>
  <si>
    <t>Donn</t>
  </si>
  <si>
    <t>Kardos-Stowe</t>
  </si>
  <si>
    <t>dkardosstowepi@csmonitor.com</t>
  </si>
  <si>
    <t>Cathi</t>
  </si>
  <si>
    <t>Sagerson</t>
  </si>
  <si>
    <t>csagersonpj@hc360.com</t>
  </si>
  <si>
    <t>Amesbury</t>
  </si>
  <si>
    <t>bamesburypk@geocities.jp</t>
  </si>
  <si>
    <t>Bogey</t>
  </si>
  <si>
    <t>Teare</t>
  </si>
  <si>
    <t>btearepl@webs.com</t>
  </si>
  <si>
    <t>Sigismondo</t>
  </si>
  <si>
    <t>De Bruyn</t>
  </si>
  <si>
    <t>sdebruynpm@army.mil</t>
  </si>
  <si>
    <t>Afton</t>
  </si>
  <si>
    <t>McPeice</t>
  </si>
  <si>
    <t>amcpeicepn@gmpg.org</t>
  </si>
  <si>
    <t>Brok</t>
  </si>
  <si>
    <t>rbrokpo@yellowpages.com</t>
  </si>
  <si>
    <t>Fabien</t>
  </si>
  <si>
    <t>MacCulloch</t>
  </si>
  <si>
    <t>fmaccullochpp@xinhuanet.com</t>
  </si>
  <si>
    <t>Myrtice</t>
  </si>
  <si>
    <t>Deboick</t>
  </si>
  <si>
    <t>mdeboickpq@accuweather.com</t>
  </si>
  <si>
    <t>Nicola</t>
  </si>
  <si>
    <t>Raubheim</t>
  </si>
  <si>
    <t>nraubheimpr@shareasale.com</t>
  </si>
  <si>
    <t>Anthe</t>
  </si>
  <si>
    <t>Baughn</t>
  </si>
  <si>
    <t>abaughnps@epa.gov</t>
  </si>
  <si>
    <t>Verna</t>
  </si>
  <si>
    <t>Frammingham</t>
  </si>
  <si>
    <t>vframminghampt@baidu.com</t>
  </si>
  <si>
    <t>Shercliff</t>
  </si>
  <si>
    <t>kshercliffpu@statcounter.com</t>
  </si>
  <si>
    <t>Simon</t>
  </si>
  <si>
    <t>Audrey</t>
  </si>
  <si>
    <t>saudreypv@unc.edu</t>
  </si>
  <si>
    <t>Lindsey</t>
  </si>
  <si>
    <t>Penna</t>
  </si>
  <si>
    <t>lpennapw@google.co.jp</t>
  </si>
  <si>
    <t>Harlene</t>
  </si>
  <si>
    <t>Fryd</t>
  </si>
  <si>
    <t>hfrydpx@chicagotribune.com</t>
  </si>
  <si>
    <t>Petteford</t>
  </si>
  <si>
    <t>ipettefordpy@example.com</t>
  </si>
  <si>
    <t>Beryle</t>
  </si>
  <si>
    <t>Tweedle</t>
  </si>
  <si>
    <t>btweedlepz@themeforest.net</t>
  </si>
  <si>
    <t>Gillan</t>
  </si>
  <si>
    <t>Foker</t>
  </si>
  <si>
    <t>gfokerq0@webeden.co.uk</t>
  </si>
  <si>
    <t>Faustina</t>
  </si>
  <si>
    <t>McGuirk</t>
  </si>
  <si>
    <t>fmcguirkq1@youku.com</t>
  </si>
  <si>
    <t>Peile</t>
  </si>
  <si>
    <t>fpeileq2@cnn.com</t>
  </si>
  <si>
    <t>Quincy</t>
  </si>
  <si>
    <t>Bruni</t>
  </si>
  <si>
    <t>qbruniq3@bbb.org</t>
  </si>
  <si>
    <t>McKaile</t>
  </si>
  <si>
    <t>rmckaileq4@salon.com</t>
  </si>
  <si>
    <t>Sharyl</t>
  </si>
  <si>
    <t>Tretwell</t>
  </si>
  <si>
    <t>stretwellq5@canalblog.com</t>
  </si>
  <si>
    <t>Gordie</t>
  </si>
  <si>
    <t>gfusedaleq6@storify.com</t>
  </si>
  <si>
    <t>Feliks</t>
  </si>
  <si>
    <t>Bosdet</t>
  </si>
  <si>
    <t>fbosdetq7@51.la</t>
  </si>
  <si>
    <t>Bunford</t>
  </si>
  <si>
    <t>cbunfordq8@psu.edu</t>
  </si>
  <si>
    <t>McGahy</t>
  </si>
  <si>
    <t>lmcgahyq9@booking.com</t>
  </si>
  <si>
    <t>Jackson</t>
  </si>
  <si>
    <t>Nardrup</t>
  </si>
  <si>
    <t>jnardrupqa@virginia.edu</t>
  </si>
  <si>
    <t>Kelwin</t>
  </si>
  <si>
    <t>Lightfoot</t>
  </si>
  <si>
    <t>klightfootqb@sphinn.com</t>
  </si>
  <si>
    <t>Noemi</t>
  </si>
  <si>
    <t>Wardhaw</t>
  </si>
  <si>
    <t>nwardhawqc@vimeo.com</t>
  </si>
  <si>
    <t>Meric</t>
  </si>
  <si>
    <t>wmericqd@usda.gov</t>
  </si>
  <si>
    <t>Beulah</t>
  </si>
  <si>
    <t>Southcoat</t>
  </si>
  <si>
    <t>bsouthcoatqe@youtube.com</t>
  </si>
  <si>
    <t>Bel</t>
  </si>
  <si>
    <t>Jammet</t>
  </si>
  <si>
    <t>bjammetqf@craigslist.org</t>
  </si>
  <si>
    <t>Noell</t>
  </si>
  <si>
    <t>Hugett</t>
  </si>
  <si>
    <t>nhugettqg@wunderground.com</t>
  </si>
  <si>
    <t>Lys</t>
  </si>
  <si>
    <t>glysqh@soundcloud.com</t>
  </si>
  <si>
    <t>Ciardo</t>
  </si>
  <si>
    <t>eciardoqi@businessweek.com</t>
  </si>
  <si>
    <t>Pet</t>
  </si>
  <si>
    <t>pheffronqj@nsw.gov.au</t>
  </si>
  <si>
    <t>Pauli</t>
  </si>
  <si>
    <t>Berrecloth</t>
  </si>
  <si>
    <t>pberreclothqk@psu.edu</t>
  </si>
  <si>
    <t>Lebbie</t>
  </si>
  <si>
    <t>Ilott</t>
  </si>
  <si>
    <t>lilottql@comsenz.com</t>
  </si>
  <si>
    <t>Carma</t>
  </si>
  <si>
    <t>Smyth</t>
  </si>
  <si>
    <t>csmythqm@sfgate.com</t>
  </si>
  <si>
    <t>Goddart</t>
  </si>
  <si>
    <t>Dumsday</t>
  </si>
  <si>
    <t>gdumsdayqn@time.com</t>
  </si>
  <si>
    <t>Tanner</t>
  </si>
  <si>
    <t>Hingeley</t>
  </si>
  <si>
    <t>thingeleyqo@forbes.com</t>
  </si>
  <si>
    <t>Daffi</t>
  </si>
  <si>
    <t>Boadby</t>
  </si>
  <si>
    <t>dboadbyqp@woothemes.com</t>
  </si>
  <si>
    <t>Finessy</t>
  </si>
  <si>
    <t>gfinessyqq@netscape.com</t>
  </si>
  <si>
    <t>Lissie</t>
  </si>
  <si>
    <t>Vidloc</t>
  </si>
  <si>
    <t>lvidlocqr@merriam-webster.com</t>
  </si>
  <si>
    <t>Adelheid</t>
  </si>
  <si>
    <t>Elman</t>
  </si>
  <si>
    <t>aelmanqs@cnbc.com</t>
  </si>
  <si>
    <t>Baillie</t>
  </si>
  <si>
    <t>Fripp</t>
  </si>
  <si>
    <t>bfrippqt@illinois.edu</t>
  </si>
  <si>
    <t>Shelley</t>
  </si>
  <si>
    <t>Tarpey</t>
  </si>
  <si>
    <t>starpeyqu@biglobe.ne.jp</t>
  </si>
  <si>
    <t>Lyndsie</t>
  </si>
  <si>
    <t>Toffaloni</t>
  </si>
  <si>
    <t>ltoffaloniqv@reverbnation.com</t>
  </si>
  <si>
    <t>Chevalier</t>
  </si>
  <si>
    <t>Burmaster</t>
  </si>
  <si>
    <t>cburmasterqw@mysql.com</t>
  </si>
  <si>
    <t>Camellia</t>
  </si>
  <si>
    <t>Poynton</t>
  </si>
  <si>
    <t>cpoyntonqx@apple.com</t>
  </si>
  <si>
    <t>Tandi</t>
  </si>
  <si>
    <t>Tootin</t>
  </si>
  <si>
    <t>ttootinqy@posterous.com</t>
  </si>
  <si>
    <t>Koral</t>
  </si>
  <si>
    <t>Balk</t>
  </si>
  <si>
    <t>kbalkqz@imageshack.us</t>
  </si>
  <si>
    <t>Tracy</t>
  </si>
  <si>
    <t>Carbert</t>
  </si>
  <si>
    <t>tcarbertr0@free.fr</t>
  </si>
  <si>
    <t>Roselia</t>
  </si>
  <si>
    <t>Sizeland</t>
  </si>
  <si>
    <t>rsizelandr1@accuweather.com</t>
  </si>
  <si>
    <t>Dasya</t>
  </si>
  <si>
    <t>Barrass</t>
  </si>
  <si>
    <t>dbarrassr2@hhs.gov</t>
  </si>
  <si>
    <t>Reubens</t>
  </si>
  <si>
    <t>yreubensr3@netvibes.com</t>
  </si>
  <si>
    <t>Cilka</t>
  </si>
  <si>
    <t>Bloomfield</t>
  </si>
  <si>
    <t>cbloomfieldr4@discuz.net</t>
  </si>
  <si>
    <t>Hyacinthe</t>
  </si>
  <si>
    <t>Knightley</t>
  </si>
  <si>
    <t>hknightleyr5@msu.edu</t>
  </si>
  <si>
    <t>Vikky</t>
  </si>
  <si>
    <t>Avrahamof</t>
  </si>
  <si>
    <t>vavrahamofr6@quantcast.com</t>
  </si>
  <si>
    <t>Quickenden</t>
  </si>
  <si>
    <t>equickendenr7@diigo.com</t>
  </si>
  <si>
    <t>Oneida</t>
  </si>
  <si>
    <t>Trevithick</t>
  </si>
  <si>
    <t>otrevithickr8@cpanel.net</t>
  </si>
  <si>
    <t>Kelsey</t>
  </si>
  <si>
    <t>Kelwick</t>
  </si>
  <si>
    <t>kkelwickr9@jugem.jp</t>
  </si>
  <si>
    <t>Jeniffer</t>
  </si>
  <si>
    <t>Spavins</t>
  </si>
  <si>
    <t>jspavinsra@wiley.com</t>
  </si>
  <si>
    <t>Conny</t>
  </si>
  <si>
    <t>Harriman</t>
  </si>
  <si>
    <t>charrimanrb@gov.uk</t>
  </si>
  <si>
    <t>Garvy</t>
  </si>
  <si>
    <t>Darnborough</t>
  </si>
  <si>
    <t>gdarnboroughrc@house.gov</t>
  </si>
  <si>
    <t>Thedric</t>
  </si>
  <si>
    <t>Peacocke</t>
  </si>
  <si>
    <t>tpeacockerd@flickr.com</t>
  </si>
  <si>
    <t>Allyce</t>
  </si>
  <si>
    <t>Veall</t>
  </si>
  <si>
    <t>aveallre@usnews.com</t>
  </si>
  <si>
    <t>Mattersey</t>
  </si>
  <si>
    <t>jmatterseyrf@msn.com</t>
  </si>
  <si>
    <t>Cansdill</t>
  </si>
  <si>
    <t>mcansdillrg@mozilla.com</t>
  </si>
  <si>
    <t>Glenn</t>
  </si>
  <si>
    <t>Hobbert</t>
  </si>
  <si>
    <t>ghobbertrh@trellian.com</t>
  </si>
  <si>
    <t>Maximilien</t>
  </si>
  <si>
    <t>Otridge</t>
  </si>
  <si>
    <t>motridgeri@php.net</t>
  </si>
  <si>
    <t>Siobhan</t>
  </si>
  <si>
    <t>Porcas</t>
  </si>
  <si>
    <t>sporcasrj@aol.com</t>
  </si>
  <si>
    <t>Kyle</t>
  </si>
  <si>
    <t>Browell</t>
  </si>
  <si>
    <t>kbrowellrk@theatlantic.com</t>
  </si>
  <si>
    <t>Basia</t>
  </si>
  <si>
    <t>Albone</t>
  </si>
  <si>
    <t>balbonerl@cocolog-nifty.com</t>
  </si>
  <si>
    <t>Tamarah</t>
  </si>
  <si>
    <t>Digan</t>
  </si>
  <si>
    <t>tdiganrm@prweb.com</t>
  </si>
  <si>
    <t>Kerwinn</t>
  </si>
  <si>
    <t>Sanzio</t>
  </si>
  <si>
    <t>ksanziorn@google.com</t>
  </si>
  <si>
    <t>Arny</t>
  </si>
  <si>
    <t>Acosta</t>
  </si>
  <si>
    <t>aacostaro@tinyurl.com</t>
  </si>
  <si>
    <t>Petrovykh</t>
  </si>
  <si>
    <t>spetrovykhrp@networkadvertising.org</t>
  </si>
  <si>
    <t>Simone</t>
  </si>
  <si>
    <t>Keedwell</t>
  </si>
  <si>
    <t>skeedwellrq@deviantart.com</t>
  </si>
  <si>
    <t>Tanya</t>
  </si>
  <si>
    <t>Negri</t>
  </si>
  <si>
    <t>tnegrirr@gov.uk</t>
  </si>
  <si>
    <t>First Name</t>
  </si>
  <si>
    <t>Last Name</t>
  </si>
  <si>
    <t>Email</t>
  </si>
  <si>
    <t>Price</t>
  </si>
  <si>
    <t>Size</t>
  </si>
  <si>
    <t>Qty</t>
  </si>
  <si>
    <t>Maitilde</t>
  </si>
  <si>
    <t>Petracci</t>
  </si>
  <si>
    <t>mpetracci0@gravatar.com</t>
  </si>
  <si>
    <t>Maris</t>
  </si>
  <si>
    <t>Davidsohn</t>
  </si>
  <si>
    <t>mdavidsohn1@liveinternet.ru</t>
  </si>
  <si>
    <t>Arman</t>
  </si>
  <si>
    <t>Ralphs</t>
  </si>
  <si>
    <t>aralphs2@bing.com</t>
  </si>
  <si>
    <t>Alexi</t>
  </si>
  <si>
    <t>Martinyuk</t>
  </si>
  <si>
    <t>amartinyuk3@gov.uk</t>
  </si>
  <si>
    <t>Corabel</t>
  </si>
  <si>
    <t>Wooddisse</t>
  </si>
  <si>
    <t>cwooddisse4@webeden.co.uk</t>
  </si>
  <si>
    <t>Angel</t>
  </si>
  <si>
    <t>Itzkovsky</t>
  </si>
  <si>
    <t>aitzkovsky5@dyndns.org</t>
  </si>
  <si>
    <t>Katherine</t>
  </si>
  <si>
    <t>Kopke</t>
  </si>
  <si>
    <t>kkopke6@cdc.gov</t>
  </si>
  <si>
    <t>Vivianna</t>
  </si>
  <si>
    <t>Gilloran</t>
  </si>
  <si>
    <t>vgilloran7@last.fm</t>
  </si>
  <si>
    <t>Ilene</t>
  </si>
  <si>
    <t>Burress</t>
  </si>
  <si>
    <t>iburress8@jugem.jp</t>
  </si>
  <si>
    <t>Justus</t>
  </si>
  <si>
    <t>Mably</t>
  </si>
  <si>
    <t>jmably9@mtv.com</t>
  </si>
  <si>
    <t>Neron</t>
  </si>
  <si>
    <t>nscroggsa@blog.com</t>
  </si>
  <si>
    <t>Raymund</t>
  </si>
  <si>
    <t>Cray</t>
  </si>
  <si>
    <t>rcrayb@google.com.br</t>
  </si>
  <si>
    <t>Olia</t>
  </si>
  <si>
    <t>Yushankin</t>
  </si>
  <si>
    <t>oyushankinc@infoseek.co.jp</t>
  </si>
  <si>
    <t>Layton</t>
  </si>
  <si>
    <t>lblakebroughd@facebook.com</t>
  </si>
  <si>
    <t>Zoe</t>
  </si>
  <si>
    <t>Dayborne</t>
  </si>
  <si>
    <t>zdaybornee@businessweek.com</t>
  </si>
  <si>
    <t>Joscelin</t>
  </si>
  <si>
    <t>Wanne</t>
  </si>
  <si>
    <t>jwannef@blogger.com</t>
  </si>
  <si>
    <t>Randene</t>
  </si>
  <si>
    <t>Lennie</t>
  </si>
  <si>
    <t>rlennieg@clickbank.net</t>
  </si>
  <si>
    <t>Lorry</t>
  </si>
  <si>
    <t>Westby</t>
  </si>
  <si>
    <t>lwestbyh@ning.com</t>
  </si>
  <si>
    <t>Tours</t>
  </si>
  <si>
    <t>atoursi@github.io</t>
  </si>
  <si>
    <t>Simonne</t>
  </si>
  <si>
    <t>Higford</t>
  </si>
  <si>
    <t>shigfordj@linkedin.com</t>
  </si>
  <si>
    <t>Dell</t>
  </si>
  <si>
    <t>Lamzed</t>
  </si>
  <si>
    <t>dlamzedk@marketwatch.com</t>
  </si>
  <si>
    <t>Phip</t>
  </si>
  <si>
    <t>Roberts</t>
  </si>
  <si>
    <t>probertsl@tripadvisor.com</t>
  </si>
  <si>
    <t>Ron</t>
  </si>
  <si>
    <t>Hargie</t>
  </si>
  <si>
    <t>rhargiem@google.com.br</t>
  </si>
  <si>
    <t>Bertie</t>
  </si>
  <si>
    <t>Kynton</t>
  </si>
  <si>
    <t>bkyntonn@ovh.net</t>
  </si>
  <si>
    <t>Jacky</t>
  </si>
  <si>
    <t>Twinbrow</t>
  </si>
  <si>
    <t>jtwinbrowo@toplist.cz</t>
  </si>
  <si>
    <t>Belva</t>
  </si>
  <si>
    <t>bgammidgep@addthis.com</t>
  </si>
  <si>
    <t>Sascha</t>
  </si>
  <si>
    <t>Antonelli</t>
  </si>
  <si>
    <t>santonelliq@blogger.com</t>
  </si>
  <si>
    <t>Abigale</t>
  </si>
  <si>
    <t>Catcherside</t>
  </si>
  <si>
    <t>acatchersider@seesaa.net</t>
  </si>
  <si>
    <t>Houchin</t>
  </si>
  <si>
    <t>lhouchins@sciencedaily.com</t>
  </si>
  <si>
    <t>Huntlee</t>
  </si>
  <si>
    <t>Scambler</t>
  </si>
  <si>
    <t>hscamblert@youku.com</t>
  </si>
  <si>
    <t>Michael</t>
  </si>
  <si>
    <t>Olenchikov</t>
  </si>
  <si>
    <t>molenchikovu@constantcontact.com</t>
  </si>
  <si>
    <t>Martie</t>
  </si>
  <si>
    <t>Beig</t>
  </si>
  <si>
    <t>mbeigv@who.int</t>
  </si>
  <si>
    <t>Pinchas</t>
  </si>
  <si>
    <t>Castletine</t>
  </si>
  <si>
    <t>pcastletinew@ed.gov</t>
  </si>
  <si>
    <t>Tony</t>
  </si>
  <si>
    <t>Matthis</t>
  </si>
  <si>
    <t>tmatthisx@ted.com</t>
  </si>
  <si>
    <t>Maddy</t>
  </si>
  <si>
    <t>Meekin</t>
  </si>
  <si>
    <t>mmeekiny@wikipedia.org</t>
  </si>
  <si>
    <t>Kingsley</t>
  </si>
  <si>
    <t>Morrel</t>
  </si>
  <si>
    <t>kmorrelz@odnoklassniki.ru</t>
  </si>
  <si>
    <t>Catarina</t>
  </si>
  <si>
    <t>Cookney</t>
  </si>
  <si>
    <t>ccookney10@globo.com</t>
  </si>
  <si>
    <t>Brande</t>
  </si>
  <si>
    <t>Bough</t>
  </si>
  <si>
    <t>bbough11@va.gov</t>
  </si>
  <si>
    <t>Mariquilla</t>
  </si>
  <si>
    <t>Guyton</t>
  </si>
  <si>
    <t>mguyton12@dmoz.org</t>
  </si>
  <si>
    <t>Hinda</t>
  </si>
  <si>
    <t>Steinhammer</t>
  </si>
  <si>
    <t>hsteinhammer13@pinterest.com</t>
  </si>
  <si>
    <t>Pauline</t>
  </si>
  <si>
    <t>Skrine</t>
  </si>
  <si>
    <t>pskrine14@dropbox.com</t>
  </si>
  <si>
    <t>Reggie</t>
  </si>
  <si>
    <t>Carreck</t>
  </si>
  <si>
    <t>rcarreck15@scribd.com</t>
  </si>
  <si>
    <t>Gabby</t>
  </si>
  <si>
    <t>Tallman</t>
  </si>
  <si>
    <t>gtallman16@smh.com.au</t>
  </si>
  <si>
    <t>Grant</t>
  </si>
  <si>
    <t>Ruilton</t>
  </si>
  <si>
    <t>gruilton17@biglobe.ne.jp</t>
  </si>
  <si>
    <t>Marcela</t>
  </si>
  <si>
    <t>Faich</t>
  </si>
  <si>
    <t>mfaich18@cisco.com</t>
  </si>
  <si>
    <t>Jayne</t>
  </si>
  <si>
    <t>Paddington</t>
  </si>
  <si>
    <t>jpaddington19@amazon.co.jp</t>
  </si>
  <si>
    <t>Ludovika</t>
  </si>
  <si>
    <t>Helix</t>
  </si>
  <si>
    <t>lhelix1a@miitbeian.gov.cn</t>
  </si>
  <si>
    <t>Joyann</t>
  </si>
  <si>
    <t>Reimers</t>
  </si>
  <si>
    <t>jreimers1b@dagondesign.com</t>
  </si>
  <si>
    <t>McGilben</t>
  </si>
  <si>
    <t>bmcgilben1c@cbsnews.com</t>
  </si>
  <si>
    <t>Horst</t>
  </si>
  <si>
    <t>O' Neligan</t>
  </si>
  <si>
    <t>honeligan1d@google.ca</t>
  </si>
  <si>
    <t>Heall</t>
  </si>
  <si>
    <t>Chatel</t>
  </si>
  <si>
    <t>hchatel1e@acquirethisname.com</t>
  </si>
  <si>
    <t>Koressa</t>
  </si>
  <si>
    <t>Mardy</t>
  </si>
  <si>
    <t>kmardy1f@360.cn</t>
  </si>
  <si>
    <t>Jefferson</t>
  </si>
  <si>
    <t>Conwell</t>
  </si>
  <si>
    <t>jconwell1g@myspace.com</t>
  </si>
  <si>
    <t>Kinsley</t>
  </si>
  <si>
    <t>Bamling</t>
  </si>
  <si>
    <t>kbamling1h@discuz.net</t>
  </si>
  <si>
    <t>Braksper</t>
  </si>
  <si>
    <t>abraksper1i@chicagotribune.com</t>
  </si>
  <si>
    <t>Haskell</t>
  </si>
  <si>
    <t>Jakoviljevic</t>
  </si>
  <si>
    <t>hjakoviljevic1j@disqus.com</t>
  </si>
  <si>
    <t>Jess</t>
  </si>
  <si>
    <t>Ellaman</t>
  </si>
  <si>
    <t>jellaman1k@e-recht24.de</t>
  </si>
  <si>
    <t>Timoteo</t>
  </si>
  <si>
    <t>MacLachlan</t>
  </si>
  <si>
    <t>tmaclachlan1l@sciencedaily.com</t>
  </si>
  <si>
    <t>Isa</t>
  </si>
  <si>
    <t>McBeath</t>
  </si>
  <si>
    <t>imcbeath1m@tripadvisor.com</t>
  </si>
  <si>
    <t>Tammie</t>
  </si>
  <si>
    <t>Longmire</t>
  </si>
  <si>
    <t>tlongmire1n@posterous.com</t>
  </si>
  <si>
    <t>Sol</t>
  </si>
  <si>
    <t>Zincke</t>
  </si>
  <si>
    <t>szincke1o@nps.gov</t>
  </si>
  <si>
    <t>Clues</t>
  </si>
  <si>
    <t>bclues1p@tripadvisor.com</t>
  </si>
  <si>
    <t>Artair</t>
  </si>
  <si>
    <t>Madner</t>
  </si>
  <si>
    <t>amadner1q@twitter.com</t>
  </si>
  <si>
    <t>Benetta</t>
  </si>
  <si>
    <t>Pridden</t>
  </si>
  <si>
    <t>bpridden1r@nih.gov</t>
  </si>
  <si>
    <t>Sergio</t>
  </si>
  <si>
    <t>Caraher</t>
  </si>
  <si>
    <t>scaraher1s@1und1.de</t>
  </si>
  <si>
    <t>Andonis</t>
  </si>
  <si>
    <t>Ollander</t>
  </si>
  <si>
    <t>aollander1t@cbsnews.com</t>
  </si>
  <si>
    <t>Janessa</t>
  </si>
  <si>
    <t>Ribbens</t>
  </si>
  <si>
    <t>jribbens1u@wunderground.com</t>
  </si>
  <si>
    <t>Embra</t>
  </si>
  <si>
    <t>cembra1v@is.gd</t>
  </si>
  <si>
    <t>Gabriela</t>
  </si>
  <si>
    <t>De Lasci</t>
  </si>
  <si>
    <t>gdelasci1w@arizona.edu</t>
  </si>
  <si>
    <t>Adriano</t>
  </si>
  <si>
    <t>Hiddy</t>
  </si>
  <si>
    <t>ahiddy1x@wikimedia.org</t>
  </si>
  <si>
    <t>Barthel</t>
  </si>
  <si>
    <t>Scherer</t>
  </si>
  <si>
    <t>bscherer1y@free.fr</t>
  </si>
  <si>
    <t>Ellyn</t>
  </si>
  <si>
    <t>Meekings</t>
  </si>
  <si>
    <t>emeekings1z@nasa.gov</t>
  </si>
  <si>
    <t>Dulcea</t>
  </si>
  <si>
    <t>Zaniolo</t>
  </si>
  <si>
    <t>dzaniolo20@ovh.net</t>
  </si>
  <si>
    <t>Nathanael</t>
  </si>
  <si>
    <t>Gard</t>
  </si>
  <si>
    <t>ngard21@cam.ac.uk</t>
  </si>
  <si>
    <t>Jayme</t>
  </si>
  <si>
    <t>Porcher</t>
  </si>
  <si>
    <t>jporcher22@nps.gov</t>
  </si>
  <si>
    <t>Cleon</t>
  </si>
  <si>
    <t>McGraith</t>
  </si>
  <si>
    <t>cmcgraith23@wired.com</t>
  </si>
  <si>
    <t>Criag</t>
  </si>
  <si>
    <t>acriag24@salon.com</t>
  </si>
  <si>
    <t>Winnie</t>
  </si>
  <si>
    <t>Wicken</t>
  </si>
  <si>
    <t>wwicken25@networkadvertising.org</t>
  </si>
  <si>
    <t>Brookesbie</t>
  </si>
  <si>
    <t>dbrookesbie26@amazonaws.com</t>
  </si>
  <si>
    <t>John</t>
  </si>
  <si>
    <t>Clulee</t>
  </si>
  <si>
    <t>jclulee27@oakley.com</t>
  </si>
  <si>
    <t>Gwendolen</t>
  </si>
  <si>
    <t>Ivons</t>
  </si>
  <si>
    <t>givons28@dyndns.org</t>
  </si>
  <si>
    <t>Hammad</t>
  </si>
  <si>
    <t>Jerke</t>
  </si>
  <si>
    <t>hjerke29@quantcast.com</t>
  </si>
  <si>
    <t>Tonnie</t>
  </si>
  <si>
    <t>Chamberlain</t>
  </si>
  <si>
    <t>tchamberlain2a@symantec.com</t>
  </si>
  <si>
    <t>Arabelle</t>
  </si>
  <si>
    <t>Scrace</t>
  </si>
  <si>
    <t>ascrace2b@theglobeandmail.com</t>
  </si>
  <si>
    <t>Constancy</t>
  </si>
  <si>
    <t>Copper</t>
  </si>
  <si>
    <t>ccopper2c@zimbio.com</t>
  </si>
  <si>
    <t>Junia</t>
  </si>
  <si>
    <t>Wickliffe</t>
  </si>
  <si>
    <t>jwickliffe2d@myspace.com</t>
  </si>
  <si>
    <t>Diena</t>
  </si>
  <si>
    <t>Bockmaster</t>
  </si>
  <si>
    <t>dbockmaster2e@nyu.edu</t>
  </si>
  <si>
    <t>Chelam</t>
  </si>
  <si>
    <t>gchelam2f@technorati.com</t>
  </si>
  <si>
    <t>Threadgould</t>
  </si>
  <si>
    <t>wthreadgould2g@hexun.com</t>
  </si>
  <si>
    <t>Dael</t>
  </si>
  <si>
    <t>Gisburn</t>
  </si>
  <si>
    <t>dgisburn2h@phoca.cz</t>
  </si>
  <si>
    <t>Cherrita</t>
  </si>
  <si>
    <t>Sutliff</t>
  </si>
  <si>
    <t>csutliff2i@nymag.com</t>
  </si>
  <si>
    <t>Brenden</t>
  </si>
  <si>
    <t>Stubbington</t>
  </si>
  <si>
    <t>bstubbington2j@t.co</t>
  </si>
  <si>
    <t>Clericoates</t>
  </si>
  <si>
    <t>mclericoates2k@indiatimes.com</t>
  </si>
  <si>
    <t>Edita</t>
  </si>
  <si>
    <t>Deek</t>
  </si>
  <si>
    <t>edeek2l@pagesperso-orange.fr</t>
  </si>
  <si>
    <t>Gary</t>
  </si>
  <si>
    <t>Lamblin</t>
  </si>
  <si>
    <t>glamblin2m@facebook.com</t>
  </si>
  <si>
    <t>Sanson</t>
  </si>
  <si>
    <t>Arnowitz</t>
  </si>
  <si>
    <t>sarnowitz2n@vkontakte.ru</t>
  </si>
  <si>
    <t>Normabell</t>
  </si>
  <si>
    <t>mnormabell2o@surveymonkey.com</t>
  </si>
  <si>
    <t>Rozella</t>
  </si>
  <si>
    <t>MacAllan</t>
  </si>
  <si>
    <t>rmacallan2p@cnbc.com</t>
  </si>
  <si>
    <t>Nancy</t>
  </si>
  <si>
    <t>Rathke</t>
  </si>
  <si>
    <t>nrathke2q@sfgate.com</t>
  </si>
  <si>
    <t>Vincenz</t>
  </si>
  <si>
    <t>Sieve</t>
  </si>
  <si>
    <t>vsieve2r@sina.com.cn</t>
  </si>
  <si>
    <t>Ivette</t>
  </si>
  <si>
    <t>Fragino</t>
  </si>
  <si>
    <t>ifragino2s@pbs.org</t>
  </si>
  <si>
    <t>Charlene</t>
  </si>
  <si>
    <t>O' Quirk</t>
  </si>
  <si>
    <t>coquirk2t@lulu.com</t>
  </si>
  <si>
    <t>Tabbatha</t>
  </si>
  <si>
    <t>Middiff</t>
  </si>
  <si>
    <t>tmiddiff2u@360.cn</t>
  </si>
  <si>
    <t>Randee</t>
  </si>
  <si>
    <t>Goody</t>
  </si>
  <si>
    <t>rgoody2v@mashable.com</t>
  </si>
  <si>
    <t>Briney</t>
  </si>
  <si>
    <t>Storah</t>
  </si>
  <si>
    <t>bstorah2w@foxnews.com</t>
  </si>
  <si>
    <t>Ollie</t>
  </si>
  <si>
    <t>Merrill</t>
  </si>
  <si>
    <t>omerrill2x@liveinternet.ru</t>
  </si>
  <si>
    <t>Juste</t>
  </si>
  <si>
    <t>ljuste2y@china.com.cn</t>
  </si>
  <si>
    <t>Kathye</t>
  </si>
  <si>
    <t>Emson</t>
  </si>
  <si>
    <t>kemson2z@cbsnews.com</t>
  </si>
  <si>
    <t>Worsley</t>
  </si>
  <si>
    <t>dworsley30@nymag.com</t>
  </si>
  <si>
    <t>Danyette</t>
  </si>
  <si>
    <t>Porritt</t>
  </si>
  <si>
    <t>dporritt31@usa.gov</t>
  </si>
  <si>
    <t>Symon</t>
  </si>
  <si>
    <t>Liddle</t>
  </si>
  <si>
    <t>sliddle32@cdbaby.com</t>
  </si>
  <si>
    <t>Lisle</t>
  </si>
  <si>
    <t>Noore</t>
  </si>
  <si>
    <t>lnoore33@imgur.com</t>
  </si>
  <si>
    <t>Bartlet</t>
  </si>
  <si>
    <t>Cossam</t>
  </si>
  <si>
    <t>bcossam34@t-online.de</t>
  </si>
  <si>
    <t>Hilario</t>
  </si>
  <si>
    <t>hcopson35@linkedin.com</t>
  </si>
  <si>
    <t>Maxy</t>
  </si>
  <si>
    <t>mlittleover36@dion.ne.jp</t>
  </si>
  <si>
    <t>Beverlie</t>
  </si>
  <si>
    <t>Marquand</t>
  </si>
  <si>
    <t>bmarquand37@twitter.com</t>
  </si>
  <si>
    <t>Elga</t>
  </si>
  <si>
    <t>Allmond</t>
  </si>
  <si>
    <t>eallmond38@theglobeandmail.com</t>
  </si>
  <si>
    <t>Gannon</t>
  </si>
  <si>
    <t>Furst</t>
  </si>
  <si>
    <t>gfurst39@npr.org</t>
  </si>
  <si>
    <t>Adolphe</t>
  </si>
  <si>
    <t>Dugmore</t>
  </si>
  <si>
    <t>adugmore3a@foxnews.com</t>
  </si>
  <si>
    <t>Myrwyn</t>
  </si>
  <si>
    <t>Parkman</t>
  </si>
  <si>
    <t>mparkman3b@symantec.com</t>
  </si>
  <si>
    <t>Jori</t>
  </si>
  <si>
    <t>Matchett</t>
  </si>
  <si>
    <t>jmatchett3c@si.edu</t>
  </si>
  <si>
    <t>Giffie</t>
  </si>
  <si>
    <t>Blant</t>
  </si>
  <si>
    <t>gblant3d@sfgate.com</t>
  </si>
  <si>
    <t>Wrathmall</t>
  </si>
  <si>
    <t>mwrathmall3e@eventbrite.com</t>
  </si>
  <si>
    <t>Hieronymus</t>
  </si>
  <si>
    <t>Robelin</t>
  </si>
  <si>
    <t>hrobelin3f@simplemachines.org</t>
  </si>
  <si>
    <t>Donati</t>
  </si>
  <si>
    <t>cdonati3g@github.com</t>
  </si>
  <si>
    <t>Henrie</t>
  </si>
  <si>
    <t>Stewartson</t>
  </si>
  <si>
    <t>hstewartson3h@tinyurl.com</t>
  </si>
  <si>
    <t>Mufinella</t>
  </si>
  <si>
    <t>Guilford</t>
  </si>
  <si>
    <t>mguilford3i@shutterfly.com</t>
  </si>
  <si>
    <t>Selena</t>
  </si>
  <si>
    <t>Mealham</t>
  </si>
  <si>
    <t>smealham3j@nsw.gov.au</t>
  </si>
  <si>
    <t>Grover</t>
  </si>
  <si>
    <t>Gores</t>
  </si>
  <si>
    <t>ggores3k@g.co</t>
  </si>
  <si>
    <t>Cragg</t>
  </si>
  <si>
    <t>jcragg3l@cbsnews.com</t>
  </si>
  <si>
    <t>Whybray</t>
  </si>
  <si>
    <t>swhybray3m@aol.com</t>
  </si>
  <si>
    <t>Flossi</t>
  </si>
  <si>
    <t>Moorrud</t>
  </si>
  <si>
    <t>fmoorrud3n@ocn.ne.jp</t>
  </si>
  <si>
    <t>Elmer</t>
  </si>
  <si>
    <t>Harget</t>
  </si>
  <si>
    <t>eharget3o@smugmug.com</t>
  </si>
  <si>
    <t>Nial</t>
  </si>
  <si>
    <t>Mordanti</t>
  </si>
  <si>
    <t>nmordanti3p@prnewswire.com</t>
  </si>
  <si>
    <t>Mia</t>
  </si>
  <si>
    <t>Genicke</t>
  </si>
  <si>
    <t>mgenicke3q@wix.com</t>
  </si>
  <si>
    <t>Dorothy</t>
  </si>
  <si>
    <t>dcosta3r@shutterfly.com</t>
  </si>
  <si>
    <t>Nataniel</t>
  </si>
  <si>
    <t>Advani</t>
  </si>
  <si>
    <t>nadvani3s@chron.com</t>
  </si>
  <si>
    <t>Eldin</t>
  </si>
  <si>
    <t>beldin3t@google.com.hk</t>
  </si>
  <si>
    <t>MacCauley</t>
  </si>
  <si>
    <t>rmaccauley3u@wunderground.com</t>
  </si>
  <si>
    <t>Ronda</t>
  </si>
  <si>
    <t>Stebbings</t>
  </si>
  <si>
    <t>rstebbings3v@chron.com</t>
  </si>
  <si>
    <t>Malina</t>
  </si>
  <si>
    <t>Rains</t>
  </si>
  <si>
    <t>mrains3w@goo.ne.jp</t>
  </si>
  <si>
    <t>Arel</t>
  </si>
  <si>
    <t>Wadie</t>
  </si>
  <si>
    <t>awadie3x@jimdo.com</t>
  </si>
  <si>
    <t>Riobard</t>
  </si>
  <si>
    <t>Brindley</t>
  </si>
  <si>
    <t>rbrindley3y@marketwatch.com</t>
  </si>
  <si>
    <t>Kingsly</t>
  </si>
  <si>
    <t>Saurin</t>
  </si>
  <si>
    <t>ksaurin3z@ibm.com</t>
  </si>
  <si>
    <t>Doti</t>
  </si>
  <si>
    <t>Walls</t>
  </si>
  <si>
    <t>dwalls40@aol.com</t>
  </si>
  <si>
    <t>Fearnyhough</t>
  </si>
  <si>
    <t>gfearnyhough41@spotify.com</t>
  </si>
  <si>
    <t>Barnabas</t>
  </si>
  <si>
    <t>Fipp</t>
  </si>
  <si>
    <t>bfipp42@sun.com</t>
  </si>
  <si>
    <t>Priscella</t>
  </si>
  <si>
    <t>Kenewell</t>
  </si>
  <si>
    <t>pkenewell43@odnoklassniki.ru</t>
  </si>
  <si>
    <t>Jude</t>
  </si>
  <si>
    <t>Banes</t>
  </si>
  <si>
    <t>jbanes44@dell.com</t>
  </si>
  <si>
    <t>Corenda</t>
  </si>
  <si>
    <t>Brosh</t>
  </si>
  <si>
    <t>cbrosh45@alibaba.com</t>
  </si>
  <si>
    <t>Galfour</t>
  </si>
  <si>
    <t>jgalfour46@parallels.com</t>
  </si>
  <si>
    <t>Hillier</t>
  </si>
  <si>
    <t>Brunnen</t>
  </si>
  <si>
    <t>hbrunnen47@blogspot.com</t>
  </si>
  <si>
    <t>Judi</t>
  </si>
  <si>
    <t>MacNamara</t>
  </si>
  <si>
    <t>jmacnamara48@about.me</t>
  </si>
  <si>
    <t>Tedra</t>
  </si>
  <si>
    <t>Kupker</t>
  </si>
  <si>
    <t>tkupker49@house.gov</t>
  </si>
  <si>
    <t>Ruby</t>
  </si>
  <si>
    <t>Scoullar</t>
  </si>
  <si>
    <t>rscoullar4a@nymag.com</t>
  </si>
  <si>
    <t>Sheff</t>
  </si>
  <si>
    <t>Dain</t>
  </si>
  <si>
    <t>sdain4b@omniture.com</t>
  </si>
  <si>
    <t>Rubin</t>
  </si>
  <si>
    <t>Spurden</t>
  </si>
  <si>
    <t>rspurden4c@wix.com</t>
  </si>
  <si>
    <t>Blancha</t>
  </si>
  <si>
    <t>Nichol</t>
  </si>
  <si>
    <t>bnichol4d@time.com</t>
  </si>
  <si>
    <t>Blayne</t>
  </si>
  <si>
    <t>Budgett</t>
  </si>
  <si>
    <t>bbudgett4e@disqus.com</t>
  </si>
  <si>
    <t>Mab</t>
  </si>
  <si>
    <t>Bum</t>
  </si>
  <si>
    <t>mbum4f@multiply.com</t>
  </si>
  <si>
    <t>Birgitta</t>
  </si>
  <si>
    <t>MacKaig</t>
  </si>
  <si>
    <t>bmackaig4g@discovery.com</t>
  </si>
  <si>
    <t>Tildie</t>
  </si>
  <si>
    <t>Seebert</t>
  </si>
  <si>
    <t>tseebert4h@vimeo.com</t>
  </si>
  <si>
    <t>Bartozzi</t>
  </si>
  <si>
    <t>tbartozzi4i@deviantart.com</t>
  </si>
  <si>
    <t>Edvard</t>
  </si>
  <si>
    <t>Harper</t>
  </si>
  <si>
    <t>eharper4j@google.com.br</t>
  </si>
  <si>
    <t>Gav</t>
  </si>
  <si>
    <t>Ranyard</t>
  </si>
  <si>
    <t>granyard4k@harvard.edu</t>
  </si>
  <si>
    <t>Violet</t>
  </si>
  <si>
    <t>Kember</t>
  </si>
  <si>
    <t>vkember4l@sfgate.com</t>
  </si>
  <si>
    <t>Ezekiel</t>
  </si>
  <si>
    <t>Simondson</t>
  </si>
  <si>
    <t>esimondson4m@miibeian.gov.cn</t>
  </si>
  <si>
    <t>Sparway</t>
  </si>
  <si>
    <t>msparway4n@princeton.edu</t>
  </si>
  <si>
    <t>Ursola</t>
  </si>
  <si>
    <t>Redding</t>
  </si>
  <si>
    <t>uredding4o@mail.ru</t>
  </si>
  <si>
    <t>Ferreri</t>
  </si>
  <si>
    <t>aferreri4p@cdbaby.com</t>
  </si>
  <si>
    <t>Rickey</t>
  </si>
  <si>
    <t>Keneleyside</t>
  </si>
  <si>
    <t>rkeneleyside4q@apache.org</t>
  </si>
  <si>
    <t>Zachary</t>
  </si>
  <si>
    <t>Fibbens</t>
  </si>
  <si>
    <t>zfibbens4r@gnu.org</t>
  </si>
  <si>
    <t>Audy</t>
  </si>
  <si>
    <t>Keyme</t>
  </si>
  <si>
    <t>akeyme4s@cyberchimps.com</t>
  </si>
  <si>
    <t>Nanice</t>
  </si>
  <si>
    <t>O'Brian</t>
  </si>
  <si>
    <t>nobrian4t@furl.net</t>
  </si>
  <si>
    <t>Kagan</t>
  </si>
  <si>
    <t>nkagan4u@flavors.me</t>
  </si>
  <si>
    <t>Clarissa</t>
  </si>
  <si>
    <t>Angelo</t>
  </si>
  <si>
    <t>cangelo4v@paypal.com</t>
  </si>
  <si>
    <t>Maynord</t>
  </si>
  <si>
    <t>Currum</t>
  </si>
  <si>
    <t>mcurrum4w@nydailynews.com</t>
  </si>
  <si>
    <t>Meg</t>
  </si>
  <si>
    <t>Tixall</t>
  </si>
  <si>
    <t>mtixall4x@furl.net</t>
  </si>
  <si>
    <t>Vitia</t>
  </si>
  <si>
    <t>McCrohon</t>
  </si>
  <si>
    <t>vmccrohon4y@cdc.gov</t>
  </si>
  <si>
    <t>Germain</t>
  </si>
  <si>
    <t>Reford</t>
  </si>
  <si>
    <t>greford4z@whitehouse.gov</t>
  </si>
  <si>
    <t>Andie</t>
  </si>
  <si>
    <t>O'Lunny</t>
  </si>
  <si>
    <t>aolunny50@arizona.edu</t>
  </si>
  <si>
    <t>Bern</t>
  </si>
  <si>
    <t>Tacker</t>
  </si>
  <si>
    <t>btacker51@wikimedia.org</t>
  </si>
  <si>
    <t>Dick</t>
  </si>
  <si>
    <t>Mowne</t>
  </si>
  <si>
    <t>dmowne52@hao123.com</t>
  </si>
  <si>
    <t>Bachelar</t>
  </si>
  <si>
    <t>ebachelar53@vkontakte.ru</t>
  </si>
  <si>
    <t>Minny</t>
  </si>
  <si>
    <t>Newburn</t>
  </si>
  <si>
    <t>mnewburn54@ucla.edu</t>
  </si>
  <si>
    <t>Esmaria</t>
  </si>
  <si>
    <t>McIlwain</t>
  </si>
  <si>
    <t>emcilwain55@washingtonpost.com</t>
  </si>
  <si>
    <t>Asher</t>
  </si>
  <si>
    <t>Mattisson</t>
  </si>
  <si>
    <t>amattisson56@vkontakte.ru</t>
  </si>
  <si>
    <t>Olenka</t>
  </si>
  <si>
    <t>Raff</t>
  </si>
  <si>
    <t>oraff57@oaic.gov.au</t>
  </si>
  <si>
    <t>Freeland</t>
  </si>
  <si>
    <t>Sey</t>
  </si>
  <si>
    <t>fsey58@ow.ly</t>
  </si>
  <si>
    <t>Ekaterina</t>
  </si>
  <si>
    <t>Capner</t>
  </si>
  <si>
    <t>ecapner59@flickr.com</t>
  </si>
  <si>
    <t>Saller</t>
  </si>
  <si>
    <t>dsaller5a@soundcloud.com</t>
  </si>
  <si>
    <t>Poppy</t>
  </si>
  <si>
    <t>Ziem</t>
  </si>
  <si>
    <t>pziem5b@networksolutions.com</t>
  </si>
  <si>
    <t>Renaud</t>
  </si>
  <si>
    <t>Frisel</t>
  </si>
  <si>
    <t>rfrisel5c@hao123.com</t>
  </si>
  <si>
    <t>Wallis</t>
  </si>
  <si>
    <t>Fery</t>
  </si>
  <si>
    <t>wfery5d@springer.com</t>
  </si>
  <si>
    <t>Webster</t>
  </si>
  <si>
    <t>Lambswood</t>
  </si>
  <si>
    <t>wlambswood5e@bloglovin.com</t>
  </si>
  <si>
    <t>Dermot</t>
  </si>
  <si>
    <t>Confait</t>
  </si>
  <si>
    <t>dconfait5f@google.com.br</t>
  </si>
  <si>
    <t>Dougie</t>
  </si>
  <si>
    <t>Lorenc</t>
  </si>
  <si>
    <t>dlorenc5g@rakuten.co.jp</t>
  </si>
  <si>
    <t>Hillary</t>
  </si>
  <si>
    <t>Bellchamber</t>
  </si>
  <si>
    <t>hbellchamber5h@nba.com</t>
  </si>
  <si>
    <t>McCumesky</t>
  </si>
  <si>
    <t>amccumesky5i@google.com.hk</t>
  </si>
  <si>
    <t>Karylin</t>
  </si>
  <si>
    <t>Tipling</t>
  </si>
  <si>
    <t>ktipling5j@domainmarket.com</t>
  </si>
  <si>
    <t>Virgie</t>
  </si>
  <si>
    <t>Wilkenson</t>
  </si>
  <si>
    <t>vwilkenson5k@sfgate.com</t>
  </si>
  <si>
    <t>Benny</t>
  </si>
  <si>
    <t>Habble</t>
  </si>
  <si>
    <t>bhabble5l@globo.com</t>
  </si>
  <si>
    <t>Newbury</t>
  </si>
  <si>
    <t>fnewbury5m@cdc.gov</t>
  </si>
  <si>
    <t>Melli</t>
  </si>
  <si>
    <t>Tanslie</t>
  </si>
  <si>
    <t>mtanslie5n@ca.gov</t>
  </si>
  <si>
    <t>Magdalena</t>
  </si>
  <si>
    <t>Downton</t>
  </si>
  <si>
    <t>mdownton5o@spiegel.de</t>
  </si>
  <si>
    <t>Durante</t>
  </si>
  <si>
    <t>Sadry</t>
  </si>
  <si>
    <t>dsadry5p@fotki.com</t>
  </si>
  <si>
    <t>Berk</t>
  </si>
  <si>
    <t>Fitzsimons</t>
  </si>
  <si>
    <t>bfitzsimons5q@umn.edu</t>
  </si>
  <si>
    <t>Lynnett</t>
  </si>
  <si>
    <t>Mallalieu</t>
  </si>
  <si>
    <t>lmallalieu5r@xinhuanet.com</t>
  </si>
  <si>
    <t>Clement</t>
  </si>
  <si>
    <t>Bertholin</t>
  </si>
  <si>
    <t>cbertholin5s@opensource.org</t>
  </si>
  <si>
    <t>Jenelle</t>
  </si>
  <si>
    <t>Itzcovichch</t>
  </si>
  <si>
    <t>jitzcovichch5t@cdbaby.com</t>
  </si>
  <si>
    <t>Shrimptone</t>
  </si>
  <si>
    <t>sshrimptone5u@exblog.jp</t>
  </si>
  <si>
    <t>Sara-ann</t>
  </si>
  <si>
    <t>Kall</t>
  </si>
  <si>
    <t>skall5v@xrea.com</t>
  </si>
  <si>
    <t>Jonie</t>
  </si>
  <si>
    <t>Bordman</t>
  </si>
  <si>
    <t>jbordman5w@wiley.com</t>
  </si>
  <si>
    <t>Obidiah</t>
  </si>
  <si>
    <t>Pockett</t>
  </si>
  <si>
    <t>opockett5x@printfriendly.com</t>
  </si>
  <si>
    <t>Ordidge</t>
  </si>
  <si>
    <t>aordidge5y@vk.com</t>
  </si>
  <si>
    <t>Donet</t>
  </si>
  <si>
    <t>ndonet5z@hud.gov</t>
  </si>
  <si>
    <t>Benjamen</t>
  </si>
  <si>
    <t>Goulston</t>
  </si>
  <si>
    <t>bgoulston60@harvard.edu</t>
  </si>
  <si>
    <t>Kevan</t>
  </si>
  <si>
    <t>Moubray</t>
  </si>
  <si>
    <t>kmoubray61@diigo.com</t>
  </si>
  <si>
    <t>Thorin</t>
  </si>
  <si>
    <t>Julien</t>
  </si>
  <si>
    <t>tjulien62@tumblr.com</t>
  </si>
  <si>
    <t>Melinda</t>
  </si>
  <si>
    <t>Sherrum</t>
  </si>
  <si>
    <t>msherrum63@bbc.co.uk</t>
  </si>
  <si>
    <t>Cindie</t>
  </si>
  <si>
    <t>Dowzell</t>
  </si>
  <si>
    <t>cdowzell64@walmart.com</t>
  </si>
  <si>
    <t>Adah</t>
  </si>
  <si>
    <t>Rowsell</t>
  </si>
  <si>
    <t>arowsell65@illinois.edu</t>
  </si>
  <si>
    <t>Gwennie</t>
  </si>
  <si>
    <t>Bagworth</t>
  </si>
  <si>
    <t>gbagworth66@yahoo.co.jp</t>
  </si>
  <si>
    <t>Astrix</t>
  </si>
  <si>
    <t>Stealey</t>
  </si>
  <si>
    <t>astealey67@angelfire.com</t>
  </si>
  <si>
    <t>Rathborne</t>
  </si>
  <si>
    <t>rrathborne68@dedecms.com</t>
  </si>
  <si>
    <t>Montague</t>
  </si>
  <si>
    <t>Spurdens</t>
  </si>
  <si>
    <t>mspurdens69@printfriendly.com</t>
  </si>
  <si>
    <t>Merridie</t>
  </si>
  <si>
    <t>Wheowall</t>
  </si>
  <si>
    <t>mwheowall6a@webeden.co.uk</t>
  </si>
  <si>
    <t>Ciccarelli</t>
  </si>
  <si>
    <t>gciccarelli6b@sitemeter.com</t>
  </si>
  <si>
    <t>Guenevere</t>
  </si>
  <si>
    <t>Bourbon</t>
  </si>
  <si>
    <t>gbourbon6c@miibeian.gov.cn</t>
  </si>
  <si>
    <t>Geoff</t>
  </si>
  <si>
    <t>Camble</t>
  </si>
  <si>
    <t>gcamble6d@so-net.ne.jp</t>
  </si>
  <si>
    <t>Niven</t>
  </si>
  <si>
    <t>Medler</t>
  </si>
  <si>
    <t>nmedler6e@abc.net.au</t>
  </si>
  <si>
    <t>Audrye</t>
  </si>
  <si>
    <t>Seilmann</t>
  </si>
  <si>
    <t>aseilmann6f@surveymonkey.com</t>
  </si>
  <si>
    <t>Barbi</t>
  </si>
  <si>
    <t>Berns</t>
  </si>
  <si>
    <t>bberns6g@wiley.com</t>
  </si>
  <si>
    <t>Cockell</t>
  </si>
  <si>
    <t>kcockell6h@craigslist.org</t>
  </si>
  <si>
    <t>Nike</t>
  </si>
  <si>
    <t>nbees6i@psu.edu</t>
  </si>
  <si>
    <t>pvaughn6j@japanpost.jp</t>
  </si>
  <si>
    <t>Dommersen</t>
  </si>
  <si>
    <t>ddommersen6k@nih.gov</t>
  </si>
  <si>
    <t>Dabel</t>
  </si>
  <si>
    <t>cdabel6l@mozilla.com</t>
  </si>
  <si>
    <t>Matelda</t>
  </si>
  <si>
    <t>Keesman</t>
  </si>
  <si>
    <t>mkeesman6m@alexa.com</t>
  </si>
  <si>
    <t>Gradey</t>
  </si>
  <si>
    <t>Marr</t>
  </si>
  <si>
    <t>gmarr6n@unesco.org</t>
  </si>
  <si>
    <t>Cris</t>
  </si>
  <si>
    <t>Tyce</t>
  </si>
  <si>
    <t>ctyce6o@hibu.com</t>
  </si>
  <si>
    <t>Lucille</t>
  </si>
  <si>
    <t>Broker</t>
  </si>
  <si>
    <t>lbroker6p@ehow.com</t>
  </si>
  <si>
    <t>Kira</t>
  </si>
  <si>
    <t>Creech</t>
  </si>
  <si>
    <t>kcreech6q@hao123.com</t>
  </si>
  <si>
    <t>Kora</t>
  </si>
  <si>
    <t>Sinclaire</t>
  </si>
  <si>
    <t>ksinclaire6r@opensource.org</t>
  </si>
  <si>
    <t>Lanna</t>
  </si>
  <si>
    <t>Cottey</t>
  </si>
  <si>
    <t>lcottey6s@comcast.net</t>
  </si>
  <si>
    <t>Derick</t>
  </si>
  <si>
    <t>Montford</t>
  </si>
  <si>
    <t>dmontford6t@java.com</t>
  </si>
  <si>
    <t>Siusan</t>
  </si>
  <si>
    <t>Grainger</t>
  </si>
  <si>
    <t>sgrainger6u@newyorker.com</t>
  </si>
  <si>
    <t>Diana</t>
  </si>
  <si>
    <t>Myton</t>
  </si>
  <si>
    <t>dmyton6v@lulu.com</t>
  </si>
  <si>
    <t>Selby</t>
  </si>
  <si>
    <t>Kinnen</t>
  </si>
  <si>
    <t>skinnen6w@house.gov</t>
  </si>
  <si>
    <t>Vinnie</t>
  </si>
  <si>
    <t>vstace6x@paginegialle.it</t>
  </si>
  <si>
    <t>Arie</t>
  </si>
  <si>
    <t>Farn</t>
  </si>
  <si>
    <t>afarn6y@pbs.org</t>
  </si>
  <si>
    <t>Jaine</t>
  </si>
  <si>
    <t>Skellion</t>
  </si>
  <si>
    <t>jskellion6z@mtv.com</t>
  </si>
  <si>
    <t>Jackqueline</t>
  </si>
  <si>
    <t>Deerr</t>
  </si>
  <si>
    <t>jdeerr70@aol.com</t>
  </si>
  <si>
    <t>Mabel</t>
  </si>
  <si>
    <t>Parell</t>
  </si>
  <si>
    <t>mparell71@yahoo.com</t>
  </si>
  <si>
    <t>Ashla</t>
  </si>
  <si>
    <t>Lieb</t>
  </si>
  <si>
    <t>alieb72@home.pl</t>
  </si>
  <si>
    <t>Erinna</t>
  </si>
  <si>
    <t>Ephson</t>
  </si>
  <si>
    <t>eephson73@bbc.co.uk</t>
  </si>
  <si>
    <t>Ava</t>
  </si>
  <si>
    <t>Gorton</t>
  </si>
  <si>
    <t>agorton74@cbc.ca</t>
  </si>
  <si>
    <t>Katrine</t>
  </si>
  <si>
    <t>Shedden</t>
  </si>
  <si>
    <t>kshedden75@elegantthemes.com</t>
  </si>
  <si>
    <t>Tori</t>
  </si>
  <si>
    <t>Breston</t>
  </si>
  <si>
    <t>tbreston76@odnoklassniki.ru</t>
  </si>
  <si>
    <t>Garrick</t>
  </si>
  <si>
    <t>Eastbrook</t>
  </si>
  <si>
    <t>geastbrook77@census.gov</t>
  </si>
  <si>
    <t>Bernette</t>
  </si>
  <si>
    <t>Coombs</t>
  </si>
  <si>
    <t>bcoombs78@reuters.com</t>
  </si>
  <si>
    <t>Honoria</t>
  </si>
  <si>
    <t>Foxcroft</t>
  </si>
  <si>
    <t>hfoxcroft79@istockphoto.com</t>
  </si>
  <si>
    <t>Carmina</t>
  </si>
  <si>
    <t>Duxbury</t>
  </si>
  <si>
    <t>cduxbury7a@usa.gov</t>
  </si>
  <si>
    <t>Rene</t>
  </si>
  <si>
    <t>Cardow</t>
  </si>
  <si>
    <t>rcardow7b@plala.or.jp</t>
  </si>
  <si>
    <t>Moyra</t>
  </si>
  <si>
    <t>mbarnson7c@aboutads.info</t>
  </si>
  <si>
    <t>Karon</t>
  </si>
  <si>
    <t>Tomeo</t>
  </si>
  <si>
    <t>ktomeo7d@independent.co.uk</t>
  </si>
  <si>
    <t>Riolfo</t>
  </si>
  <si>
    <t>criolfo7e@opensource.org</t>
  </si>
  <si>
    <t>Dominique</t>
  </si>
  <si>
    <t>Carlisi</t>
  </si>
  <si>
    <t>dcarlisi7f@hexun.com</t>
  </si>
  <si>
    <t>Dehlia</t>
  </si>
  <si>
    <t>Branson</t>
  </si>
  <si>
    <t>dbranson7g@simplemachines.org</t>
  </si>
  <si>
    <t>Lynna</t>
  </si>
  <si>
    <t>Sunners</t>
  </si>
  <si>
    <t>lsunners7h@washingtonpost.com</t>
  </si>
  <si>
    <t>Salomi</t>
  </si>
  <si>
    <t>Higginbottam</t>
  </si>
  <si>
    <t>shigginbottam7i@feedburner.com</t>
  </si>
  <si>
    <t>Annamarie</t>
  </si>
  <si>
    <t>Goodban</t>
  </si>
  <si>
    <t>agoodban7j@surveymonkey.com</t>
  </si>
  <si>
    <t>Tripe</t>
  </si>
  <si>
    <t>mtripe7k@youtu.be</t>
  </si>
  <si>
    <t>Ellis</t>
  </si>
  <si>
    <t>Caras</t>
  </si>
  <si>
    <t>ecaras7l@freewebs.com</t>
  </si>
  <si>
    <t>Luce</t>
  </si>
  <si>
    <t>Shoebotham</t>
  </si>
  <si>
    <t>lshoebotham7m@tinyurl.com</t>
  </si>
  <si>
    <t>Nelle</t>
  </si>
  <si>
    <t>Clarridge</t>
  </si>
  <si>
    <t>nclarridge7n@taobao.com</t>
  </si>
  <si>
    <t>Merry</t>
  </si>
  <si>
    <t>Dwelly</t>
  </si>
  <si>
    <t>mdwelly7o@t.co</t>
  </si>
  <si>
    <t>Tremain</t>
  </si>
  <si>
    <t>Laurentin</t>
  </si>
  <si>
    <t>tlaurentin7p@adobe.com</t>
  </si>
  <si>
    <t>Kleuer</t>
  </si>
  <si>
    <t>hkleuer7q@feedburner.com</t>
  </si>
  <si>
    <t>Cathryn</t>
  </si>
  <si>
    <t>Chastang</t>
  </si>
  <si>
    <t>cchastang7r@printfriendly.com</t>
  </si>
  <si>
    <t>Olive</t>
  </si>
  <si>
    <t>Posten</t>
  </si>
  <si>
    <t>oposten7s@gnu.org</t>
  </si>
  <si>
    <t>Trefor</t>
  </si>
  <si>
    <t>Brun</t>
  </si>
  <si>
    <t>tbrun7t@wired.com</t>
  </si>
  <si>
    <t>Spike</t>
  </si>
  <si>
    <t>Mc Pake</t>
  </si>
  <si>
    <t>smcpake7u@ucsd.edu</t>
  </si>
  <si>
    <t>Gallelli</t>
  </si>
  <si>
    <t>agallelli7v@zimbio.com</t>
  </si>
  <si>
    <t>Willamina</t>
  </si>
  <si>
    <t>Normansell</t>
  </si>
  <si>
    <t>wnormansell7w@amazon.co.uk</t>
  </si>
  <si>
    <t>Beverlee</t>
  </si>
  <si>
    <t>Grgic</t>
  </si>
  <si>
    <t>bgrgic7x@usatoday.com</t>
  </si>
  <si>
    <t>Cobby</t>
  </si>
  <si>
    <t>Byneth</t>
  </si>
  <si>
    <t>cbyneth7y@wp.com</t>
  </si>
  <si>
    <t>Frissell</t>
  </si>
  <si>
    <t>bfrissell7z@webmd.com</t>
  </si>
  <si>
    <t>Emmye</t>
  </si>
  <si>
    <t>Donisi</t>
  </si>
  <si>
    <t>edonisi80@narod.ru</t>
  </si>
  <si>
    <t>Rheta</t>
  </si>
  <si>
    <t>Lissandre</t>
  </si>
  <si>
    <t>rlissandre81@canalblog.com</t>
  </si>
  <si>
    <t>Marian</t>
  </si>
  <si>
    <t>Fairley</t>
  </si>
  <si>
    <t>mfairley82@gmpg.org</t>
  </si>
  <si>
    <t>Brigg</t>
  </si>
  <si>
    <t>Woodson</t>
  </si>
  <si>
    <t>bwoodson83@foxnews.com</t>
  </si>
  <si>
    <t>Gallagher</t>
  </si>
  <si>
    <t>Manvell</t>
  </si>
  <si>
    <t>gmanvell84@disqus.com</t>
  </si>
  <si>
    <t>Sissy</t>
  </si>
  <si>
    <t>Eberdt</t>
  </si>
  <si>
    <t>seberdt85@house.gov</t>
  </si>
  <si>
    <t>Dorward</t>
  </si>
  <si>
    <t>pdorward86@reverbnation.com</t>
  </si>
  <si>
    <t>Moise</t>
  </si>
  <si>
    <t>Elijah</t>
  </si>
  <si>
    <t>melijah87@zdnet.com</t>
  </si>
  <si>
    <t>Orland</t>
  </si>
  <si>
    <t>Caseley</t>
  </si>
  <si>
    <t>ocaseley88@adobe.com</t>
  </si>
  <si>
    <t>Gerladina</t>
  </si>
  <si>
    <t>Gooderson</t>
  </si>
  <si>
    <t>ggooderson89@un.org</t>
  </si>
  <si>
    <t>Jared</t>
  </si>
  <si>
    <t>Newling</t>
  </si>
  <si>
    <t>jnewling8a@eventbrite.com</t>
  </si>
  <si>
    <t>Ellissa</t>
  </si>
  <si>
    <t>Wotherspoon</t>
  </si>
  <si>
    <t>ewotherspoon8b@chronoengine.com</t>
  </si>
  <si>
    <t>Aubrey</t>
  </si>
  <si>
    <t>Cabble</t>
  </si>
  <si>
    <t>acabble8c@ihg.com</t>
  </si>
  <si>
    <t>Prestidge</t>
  </si>
  <si>
    <t>dprestidge8d@dedecms.com</t>
  </si>
  <si>
    <t>Trixy</t>
  </si>
  <si>
    <t>Brimfield</t>
  </si>
  <si>
    <t>tbrimfield8e@dropbox.com</t>
  </si>
  <si>
    <t>Stacey</t>
  </si>
  <si>
    <t>Symons</t>
  </si>
  <si>
    <t>ssymons8f@house.gov</t>
  </si>
  <si>
    <t>Donni</t>
  </si>
  <si>
    <t>Reagan</t>
  </si>
  <si>
    <t>dreagan8g@geocities.com</t>
  </si>
  <si>
    <t>Gilby</t>
  </si>
  <si>
    <t>bgilby8h@free.fr</t>
  </si>
  <si>
    <t>Zarla</t>
  </si>
  <si>
    <t>Fills</t>
  </si>
  <si>
    <t>zfills8i@time.com</t>
  </si>
  <si>
    <t>Noland</t>
  </si>
  <si>
    <t>Tixier</t>
  </si>
  <si>
    <t>ntixier8j@cmu.edu</t>
  </si>
  <si>
    <t>Jerman</t>
  </si>
  <si>
    <t>bjerman8k@freewebs.com</t>
  </si>
  <si>
    <t>Shauna</t>
  </si>
  <si>
    <t>Burgane</t>
  </si>
  <si>
    <t>sburgane8l@washington.edu</t>
  </si>
  <si>
    <t>Alfy</t>
  </si>
  <si>
    <t>Fewtrell</t>
  </si>
  <si>
    <t>afewtrell8m@ed.gov</t>
  </si>
  <si>
    <t>Melany</t>
  </si>
  <si>
    <t>Brind</t>
  </si>
  <si>
    <t>mbrind8n@senate.gov</t>
  </si>
  <si>
    <t>Hardy</t>
  </si>
  <si>
    <t>Durdy</t>
  </si>
  <si>
    <t>hdurdy8o@networkadvertising.org</t>
  </si>
  <si>
    <t>Mamie</t>
  </si>
  <si>
    <t>Bruckmann</t>
  </si>
  <si>
    <t>mbruckmann8p@engadget.com</t>
  </si>
  <si>
    <t>Lynelle</t>
  </si>
  <si>
    <t>Brisco</t>
  </si>
  <si>
    <t>lbrisco8q@prweb.com</t>
  </si>
  <si>
    <t>Di Nisco</t>
  </si>
  <si>
    <t>cdinisco8r@psu.edu</t>
  </si>
  <si>
    <t>Dorothea</t>
  </si>
  <si>
    <t>Leeke</t>
  </si>
  <si>
    <t>dleeke8s@jugem.jp</t>
  </si>
  <si>
    <t>Emelita</t>
  </si>
  <si>
    <t>Bavridge</t>
  </si>
  <si>
    <t>ebavridge8t@hostgator.com</t>
  </si>
  <si>
    <t>Ulrike</t>
  </si>
  <si>
    <t>Naismith</t>
  </si>
  <si>
    <t>unaismith8u@jiathis.com</t>
  </si>
  <si>
    <t>Moishe</t>
  </si>
  <si>
    <t>Khosa</t>
  </si>
  <si>
    <t>mkhosa8v@imageshack.us</t>
  </si>
  <si>
    <t>Jessee</t>
  </si>
  <si>
    <t>Antoniazzi</t>
  </si>
  <si>
    <t>jantoniazzi8w@sogou.com</t>
  </si>
  <si>
    <t>Mallindine</t>
  </si>
  <si>
    <t>smallindine8x@nifty.com</t>
  </si>
  <si>
    <t>Annabel</t>
  </si>
  <si>
    <t>Eite</t>
  </si>
  <si>
    <t>aeite8y@si.edu</t>
  </si>
  <si>
    <t>Valma</t>
  </si>
  <si>
    <t>Helstrip</t>
  </si>
  <si>
    <t>vhelstrip8z@stumbleupon.com</t>
  </si>
  <si>
    <t>Ramelot</t>
  </si>
  <si>
    <t>iramelot90@rediff.com</t>
  </si>
  <si>
    <t>Mireielle</t>
  </si>
  <si>
    <t>Coventry</t>
  </si>
  <si>
    <t>mcoventry91@chron.com</t>
  </si>
  <si>
    <t>Laverne</t>
  </si>
  <si>
    <t>Pohlke</t>
  </si>
  <si>
    <t>lpohlke92@zdnet.com</t>
  </si>
  <si>
    <t>Clemens</t>
  </si>
  <si>
    <t>Sibbe</t>
  </si>
  <si>
    <t>csibbe93@sciencedirect.com</t>
  </si>
  <si>
    <t>Wynny</t>
  </si>
  <si>
    <t>Betton</t>
  </si>
  <si>
    <t>wbetton94@discuz.net</t>
  </si>
  <si>
    <t>Arty</t>
  </si>
  <si>
    <t>Bernardes</t>
  </si>
  <si>
    <t>abernardes95@odnoklassniki.ru</t>
  </si>
  <si>
    <t>Paxon</t>
  </si>
  <si>
    <t>Minchi</t>
  </si>
  <si>
    <t>pminchi96@jalbum.net</t>
  </si>
  <si>
    <t>Sig</t>
  </si>
  <si>
    <t>Fearns</t>
  </si>
  <si>
    <t>sfearns97@nytimes.com</t>
  </si>
  <si>
    <t>Kaitlin</t>
  </si>
  <si>
    <t>Kayzer</t>
  </si>
  <si>
    <t>kkayzer98@globo.com</t>
  </si>
  <si>
    <t>Tait</t>
  </si>
  <si>
    <t>Bertwistle</t>
  </si>
  <si>
    <t>tbertwistle99@behance.net</t>
  </si>
  <si>
    <t>Fonsie</t>
  </si>
  <si>
    <t>Quarlis</t>
  </si>
  <si>
    <t>fquarlis9a@hatena.ne.jp</t>
  </si>
  <si>
    <t>Lorilee</t>
  </si>
  <si>
    <t>Leason</t>
  </si>
  <si>
    <t>lleason9b@ifeng.com</t>
  </si>
  <si>
    <t>Sara</t>
  </si>
  <si>
    <t>Guerner</t>
  </si>
  <si>
    <t>sguerner9c@mozilla.org</t>
  </si>
  <si>
    <t>Diane-marie</t>
  </si>
  <si>
    <t>Ragot</t>
  </si>
  <si>
    <t>dragot9d@indiegogo.com</t>
  </si>
  <si>
    <t>Boris</t>
  </si>
  <si>
    <t>biddins9e@aol.com</t>
  </si>
  <si>
    <t>Myrle</t>
  </si>
  <si>
    <t>Ceci</t>
  </si>
  <si>
    <t>mceci9f@creativecommons.org</t>
  </si>
  <si>
    <t>Ardene</t>
  </si>
  <si>
    <t>Beaver</t>
  </si>
  <si>
    <t>abeaver9g@businessinsider.com</t>
  </si>
  <si>
    <t>maldrich9h@domainmarket.com</t>
  </si>
  <si>
    <t>Claeskens</t>
  </si>
  <si>
    <t>dclaeskens9i@issuu.com</t>
  </si>
  <si>
    <t>Letta</t>
  </si>
  <si>
    <t>Bagott</t>
  </si>
  <si>
    <t>lbagott9j@unesco.org</t>
  </si>
  <si>
    <t>Stanleigh</t>
  </si>
  <si>
    <t>Wolstenholme</t>
  </si>
  <si>
    <t>swolstenholme9k@dell.com</t>
  </si>
  <si>
    <t>Garwood</t>
  </si>
  <si>
    <t>Tiebe</t>
  </si>
  <si>
    <t>gtiebe9l@a8.net</t>
  </si>
  <si>
    <t>Ardenia</t>
  </si>
  <si>
    <t>Karpmann</t>
  </si>
  <si>
    <t>akarpmann9m@51.la</t>
  </si>
  <si>
    <t>Beatrix</t>
  </si>
  <si>
    <t>Walkington</t>
  </si>
  <si>
    <t>bwalkington9n@dmoz.org</t>
  </si>
  <si>
    <t>Lockey</t>
  </si>
  <si>
    <t>olockey9o@businessinsider.com</t>
  </si>
  <si>
    <t>Luci</t>
  </si>
  <si>
    <t>MacCaull</t>
  </si>
  <si>
    <t>lmaccaull9p@dion.ne.jp</t>
  </si>
  <si>
    <t>Melisande</t>
  </si>
  <si>
    <t>Nicholls</t>
  </si>
  <si>
    <t>mnicholls9q@accuweather.com</t>
  </si>
  <si>
    <t>Kris</t>
  </si>
  <si>
    <t>Applegarth</t>
  </si>
  <si>
    <t>kapplegarth9r@wikimedia.org</t>
  </si>
  <si>
    <t>Janenna</t>
  </si>
  <si>
    <t>Strotton</t>
  </si>
  <si>
    <t>jstrotton9s@sun.com</t>
  </si>
  <si>
    <t>Elora</t>
  </si>
  <si>
    <t>Galbraeth</t>
  </si>
  <si>
    <t>egalbraeth9t@dmoz.org</t>
  </si>
  <si>
    <t>Morley</t>
  </si>
  <si>
    <t>Norval</t>
  </si>
  <si>
    <t>mnorval9u@furl.net</t>
  </si>
  <si>
    <t>Netty</t>
  </si>
  <si>
    <t>Schwant</t>
  </si>
  <si>
    <t>nschwant9v@slate.com</t>
  </si>
  <si>
    <t>Susanna</t>
  </si>
  <si>
    <t>Pim</t>
  </si>
  <si>
    <t>spim9w@prnewswire.com</t>
  </si>
  <si>
    <t>Kevin</t>
  </si>
  <si>
    <t>Escolme</t>
  </si>
  <si>
    <t>kescolme9x@google.cn</t>
  </si>
  <si>
    <t>Orin</t>
  </si>
  <si>
    <t>Wager</t>
  </si>
  <si>
    <t>owager9y@dyndns.org</t>
  </si>
  <si>
    <t>Saddleton</t>
  </si>
  <si>
    <t>ssaddleton9z@reference.com</t>
  </si>
  <si>
    <t>Zia</t>
  </si>
  <si>
    <t>Tomaino</t>
  </si>
  <si>
    <t>ztomainoa0@squidoo.com</t>
  </si>
  <si>
    <t>Conchita</t>
  </si>
  <si>
    <t>Thomann</t>
  </si>
  <si>
    <t>cthomanna1@flavors.me</t>
  </si>
  <si>
    <t>Johnath</t>
  </si>
  <si>
    <t>Costin</t>
  </si>
  <si>
    <t>jcostina2@google.it</t>
  </si>
  <si>
    <t>Pavlov</t>
  </si>
  <si>
    <t>Apps</t>
  </si>
  <si>
    <t>pappsa3@360.cn</t>
  </si>
  <si>
    <t>Maure</t>
  </si>
  <si>
    <t>Soame</t>
  </si>
  <si>
    <t>msoamea4@ca.gov</t>
  </si>
  <si>
    <t>Boigie</t>
  </si>
  <si>
    <t>Killelea</t>
  </si>
  <si>
    <t>bkilleleaa5@nytimes.com</t>
  </si>
  <si>
    <t>Elonore</t>
  </si>
  <si>
    <t>Chrystal</t>
  </si>
  <si>
    <t>echrystala6@t.co</t>
  </si>
  <si>
    <t>Tallia</t>
  </si>
  <si>
    <t>D'Antoni</t>
  </si>
  <si>
    <t>tdantonia7@harvard.edu</t>
  </si>
  <si>
    <t>Marcille</t>
  </si>
  <si>
    <t>Brosoli</t>
  </si>
  <si>
    <t>mbrosolia8@exblog.jp</t>
  </si>
  <si>
    <t>Barn</t>
  </si>
  <si>
    <t>Storck</t>
  </si>
  <si>
    <t>bstorcka9@google.co.uk</t>
  </si>
  <si>
    <t>Conant</t>
  </si>
  <si>
    <t>Guitel</t>
  </si>
  <si>
    <t>cguitelaa@smh.com.au</t>
  </si>
  <si>
    <t>Smithe</t>
  </si>
  <si>
    <t>ksmitheab@illinois.edu</t>
  </si>
  <si>
    <t>Davis</t>
  </si>
  <si>
    <t>Koppel</t>
  </si>
  <si>
    <t>dkoppelac@mysql.com</t>
  </si>
  <si>
    <t>Gay</t>
  </si>
  <si>
    <t>Cowperthwaite</t>
  </si>
  <si>
    <t>gcowperthwaitead@wikispaces.com</t>
  </si>
  <si>
    <t>Siward</t>
  </si>
  <si>
    <t>Northern</t>
  </si>
  <si>
    <t>snorthernae@vinaora.com</t>
  </si>
  <si>
    <t>Union</t>
  </si>
  <si>
    <t>dunionaf@tiny.cc</t>
  </si>
  <si>
    <t>Korey</t>
  </si>
  <si>
    <t>Crumby</t>
  </si>
  <si>
    <t>kcrumbyag@google.ru</t>
  </si>
  <si>
    <t>Curr</t>
  </si>
  <si>
    <t>Cajkler</t>
  </si>
  <si>
    <t>ccajklerah@delicious.com</t>
  </si>
  <si>
    <t>Waiter</t>
  </si>
  <si>
    <t>Giacaponi</t>
  </si>
  <si>
    <t>wgiacaponiai@scientificamerican.com</t>
  </si>
  <si>
    <t>Orly</t>
  </si>
  <si>
    <t>Clibbery</t>
  </si>
  <si>
    <t>oclibberyaj@unicef.org</t>
  </si>
  <si>
    <t>Latliff</t>
  </si>
  <si>
    <t>wlatliffak@multiply.com</t>
  </si>
  <si>
    <t>Sarena</t>
  </si>
  <si>
    <t>Cropp</t>
  </si>
  <si>
    <t>scroppal@flickr.com</t>
  </si>
  <si>
    <t>Oran</t>
  </si>
  <si>
    <t>Lincey</t>
  </si>
  <si>
    <t>olinceyam@home.pl</t>
  </si>
  <si>
    <t>Crilly</t>
  </si>
  <si>
    <t>scrillyan@gov.uk</t>
  </si>
  <si>
    <t>Walton</t>
  </si>
  <si>
    <t>Gartrell</t>
  </si>
  <si>
    <t>wgartrellao@blogs.com</t>
  </si>
  <si>
    <t>Nikolai</t>
  </si>
  <si>
    <t>Dukelow</t>
  </si>
  <si>
    <t>ndukelowap@themeforest.net</t>
  </si>
  <si>
    <t>Evangeline</t>
  </si>
  <si>
    <t>Lalevee</t>
  </si>
  <si>
    <t>elaleveeaq@tumblr.com</t>
  </si>
  <si>
    <t>Tolworth</t>
  </si>
  <si>
    <t>ltolworthar@miitbeian.gov.cn</t>
  </si>
  <si>
    <t>Kerstin</t>
  </si>
  <si>
    <t>D'orsay</t>
  </si>
  <si>
    <t>kdorsayas@amazon.de</t>
  </si>
  <si>
    <t>Lilah</t>
  </si>
  <si>
    <t>Eliasen</t>
  </si>
  <si>
    <t>leliasenat@google.pl</t>
  </si>
  <si>
    <t>Corliss</t>
  </si>
  <si>
    <t>Meadmore</t>
  </si>
  <si>
    <t>cmeadmoreau@hibu.com</t>
  </si>
  <si>
    <t>Leo</t>
  </si>
  <si>
    <t>Trayte</t>
  </si>
  <si>
    <t>ltrayteav@woothemes.com</t>
  </si>
  <si>
    <t>Vassili</t>
  </si>
  <si>
    <t>Thomsson</t>
  </si>
  <si>
    <t>vthomssonaw@washingtonpost.com</t>
  </si>
  <si>
    <t>Lamond</t>
  </si>
  <si>
    <t>Lob</t>
  </si>
  <si>
    <t>llobax@usa.gov</t>
  </si>
  <si>
    <t>Omero</t>
  </si>
  <si>
    <t>Robken</t>
  </si>
  <si>
    <t>orobkenay@1688.com</t>
  </si>
  <si>
    <t>Abbey</t>
  </si>
  <si>
    <t>Mulrean</t>
  </si>
  <si>
    <t>amulreanaz@mail.ru</t>
  </si>
  <si>
    <t>Dredi</t>
  </si>
  <si>
    <t>Heiss</t>
  </si>
  <si>
    <t>dheissb0@e-recht24.de</t>
  </si>
  <si>
    <t>Arri</t>
  </si>
  <si>
    <t>Cantua</t>
  </si>
  <si>
    <t>acantuab1@bluehost.com</t>
  </si>
  <si>
    <t>Jarrad</t>
  </si>
  <si>
    <t>Londsdale</t>
  </si>
  <si>
    <t>jlondsdaleb2@cdbaby.com</t>
  </si>
  <si>
    <t>Abagael</t>
  </si>
  <si>
    <t>Rodolf</t>
  </si>
  <si>
    <t>arodolfb3@friendfeed.com</t>
  </si>
  <si>
    <t>Willis</t>
  </si>
  <si>
    <t>Pardie</t>
  </si>
  <si>
    <t>wpardieb4@360.cn</t>
  </si>
  <si>
    <t>Sarge</t>
  </si>
  <si>
    <t>Ogle</t>
  </si>
  <si>
    <t>sogleb5@bandcamp.com</t>
  </si>
  <si>
    <t>Vreede</t>
  </si>
  <si>
    <t>lvreedeb6@edublogs.org</t>
  </si>
  <si>
    <t>Ellerey</t>
  </si>
  <si>
    <t>Finnan</t>
  </si>
  <si>
    <t>efinnanb7@furl.net</t>
  </si>
  <si>
    <t>Cheston</t>
  </si>
  <si>
    <t>Granville</t>
  </si>
  <si>
    <t>cgranvilleb8@angelfire.com</t>
  </si>
  <si>
    <t>Abramof</t>
  </si>
  <si>
    <t>dabramofb9@jimdo.com</t>
  </si>
  <si>
    <t>Benyamin</t>
  </si>
  <si>
    <t>btutchingsba@amazonaws.com</t>
  </si>
  <si>
    <t>Marjory</t>
  </si>
  <si>
    <t>Buscher</t>
  </si>
  <si>
    <t>mbuscherbb@blogspot.com</t>
  </si>
  <si>
    <t>Chad</t>
  </si>
  <si>
    <t>Grasner</t>
  </si>
  <si>
    <t>cgrasnerbc@examiner.com</t>
  </si>
  <si>
    <t>Cchaddie</t>
  </si>
  <si>
    <t>Baglow</t>
  </si>
  <si>
    <t>cbaglowbd@chron.com</t>
  </si>
  <si>
    <t>Wastall</t>
  </si>
  <si>
    <t>gwastallbe@springer.com</t>
  </si>
  <si>
    <t>Estel</t>
  </si>
  <si>
    <t>Blackie</t>
  </si>
  <si>
    <t>eblackiebf@kickstarter.com</t>
  </si>
  <si>
    <t>Kiraly</t>
  </si>
  <si>
    <t>mkiralybg@unc.edu</t>
  </si>
  <si>
    <t>Karol</t>
  </si>
  <si>
    <t>Hearnes</t>
  </si>
  <si>
    <t>khearnesbh@yolasite.com</t>
  </si>
  <si>
    <t>Orviss</t>
  </si>
  <si>
    <t>borvissbi@biglobe.ne.jp</t>
  </si>
  <si>
    <t>Waylan</t>
  </si>
  <si>
    <t>Wiersma</t>
  </si>
  <si>
    <t>wwiersmabj@gnu.org</t>
  </si>
  <si>
    <t>Roze</t>
  </si>
  <si>
    <t>Flattman</t>
  </si>
  <si>
    <t>rflattmanbk@geocities.jp</t>
  </si>
  <si>
    <t>Val</t>
  </si>
  <si>
    <t>Bengtson</t>
  </si>
  <si>
    <t>vbengtsonbl@cisco.com</t>
  </si>
  <si>
    <t>Lorrie</t>
  </si>
  <si>
    <t>Searjeant</t>
  </si>
  <si>
    <t>lsearjeantbm@state.tx.us</t>
  </si>
  <si>
    <t>Marilee</t>
  </si>
  <si>
    <t>mmaclachlanbn@spiegel.de</t>
  </si>
  <si>
    <t>Losty</t>
  </si>
  <si>
    <t>mlostybo@home.pl</t>
  </si>
  <si>
    <t>Iosep</t>
  </si>
  <si>
    <t>Ennew</t>
  </si>
  <si>
    <t>iennewbp@wix.com</t>
  </si>
  <si>
    <t>Jay</t>
  </si>
  <si>
    <t>Skeemor</t>
  </si>
  <si>
    <t>jskeemorbq@pbs.org</t>
  </si>
  <si>
    <t>Marge</t>
  </si>
  <si>
    <t>Palluschek</t>
  </si>
  <si>
    <t>mpalluschekbr@ftc.gov</t>
  </si>
  <si>
    <t>Sioux</t>
  </si>
  <si>
    <t>Mark</t>
  </si>
  <si>
    <t>smarkbs@huffingtonpost.com</t>
  </si>
  <si>
    <t>Cly</t>
  </si>
  <si>
    <t>Benallack</t>
  </si>
  <si>
    <t>cbenallackbt@sciencedirect.com</t>
  </si>
  <si>
    <t>Wright</t>
  </si>
  <si>
    <t>Webberley</t>
  </si>
  <si>
    <t>wwebberleybu@apple.com</t>
  </si>
  <si>
    <t>Silvio</t>
  </si>
  <si>
    <t>Pursehouse</t>
  </si>
  <si>
    <t>spursehousebv@gov.uk</t>
  </si>
  <si>
    <t>Shawn</t>
  </si>
  <si>
    <t>Cradduck</t>
  </si>
  <si>
    <t>scradduckbw@apache.org</t>
  </si>
  <si>
    <t>Lorita</t>
  </si>
  <si>
    <t>Cruden</t>
  </si>
  <si>
    <t>lcrudenbx@so-net.ne.jp</t>
  </si>
  <si>
    <t>Elsie</t>
  </si>
  <si>
    <t>delsieby@mit.edu</t>
  </si>
  <si>
    <t>Davide</t>
  </si>
  <si>
    <t>Maty</t>
  </si>
  <si>
    <t>dmatybz@live.com</t>
  </si>
  <si>
    <t>Galvan</t>
  </si>
  <si>
    <t>Neagle</t>
  </si>
  <si>
    <t>gneaglec0@dot.gov</t>
  </si>
  <si>
    <t>Sheryl</t>
  </si>
  <si>
    <t>Plover</t>
  </si>
  <si>
    <t>sploverc1@cornell.edu</t>
  </si>
  <si>
    <t>Elyssa</t>
  </si>
  <si>
    <t>Maiden</t>
  </si>
  <si>
    <t>emaidenc2@netvibes.com</t>
  </si>
  <si>
    <t>Falshaw</t>
  </si>
  <si>
    <t>cfalshawc3@telegraph.co.uk</t>
  </si>
  <si>
    <t>Odele</t>
  </si>
  <si>
    <t>Height</t>
  </si>
  <si>
    <t>oheightc4@cdbaby.com</t>
  </si>
  <si>
    <t>Eake</t>
  </si>
  <si>
    <t>leakec5@360.cn</t>
  </si>
  <si>
    <t>Sooper</t>
  </si>
  <si>
    <t>lsooperc6@google.it</t>
  </si>
  <si>
    <t>Alisander</t>
  </si>
  <si>
    <t>Krahl</t>
  </si>
  <si>
    <t>akrahlc7@wisc.edu</t>
  </si>
  <si>
    <t>Andee</t>
  </si>
  <si>
    <t>Tosney</t>
  </si>
  <si>
    <t>atosneyc8@xinhuanet.com</t>
  </si>
  <si>
    <t>zhouldenc9@blogtalkradio.com</t>
  </si>
  <si>
    <t>Abeu</t>
  </si>
  <si>
    <t>Bird</t>
  </si>
  <si>
    <t>abirdca@51.la</t>
  </si>
  <si>
    <t>O'Carran</t>
  </si>
  <si>
    <t>focarrancb@naver.com</t>
  </si>
  <si>
    <t>Sarajane</t>
  </si>
  <si>
    <t>Murname</t>
  </si>
  <si>
    <t>smurnamecc@umn.edu</t>
  </si>
  <si>
    <t>Nicolais</t>
  </si>
  <si>
    <t>McArdle</t>
  </si>
  <si>
    <t>nmcardlecd@sohu.com</t>
  </si>
  <si>
    <t>Rachelle</t>
  </si>
  <si>
    <t>Arthur</t>
  </si>
  <si>
    <t>rarthurce@businessinsider.com</t>
  </si>
  <si>
    <t>Doro</t>
  </si>
  <si>
    <t>Keywood</t>
  </si>
  <si>
    <t>dkeywoodcf@php.net</t>
  </si>
  <si>
    <t>Nisco</t>
  </si>
  <si>
    <t>aniscocg@alexa.com</t>
  </si>
  <si>
    <t>Rodina</t>
  </si>
  <si>
    <t>Chastenet</t>
  </si>
  <si>
    <t>rchastenetch@opensource.org</t>
  </si>
  <si>
    <t>Theresa</t>
  </si>
  <si>
    <t>Butteris</t>
  </si>
  <si>
    <t>tbutterisci@illinois.edu</t>
  </si>
  <si>
    <t>Maddi</t>
  </si>
  <si>
    <t>Ortzen</t>
  </si>
  <si>
    <t>mortzencj@fotki.com</t>
  </si>
  <si>
    <t>btiplingck@deliciousdays.com</t>
  </si>
  <si>
    <t>Joellyn</t>
  </si>
  <si>
    <t>Lamberto</t>
  </si>
  <si>
    <t>jlambertocl@ask.com</t>
  </si>
  <si>
    <t>Annemarie</t>
  </si>
  <si>
    <t>Izhaky</t>
  </si>
  <si>
    <t>aizhakycm@last.fm</t>
  </si>
  <si>
    <t>Bab</t>
  </si>
  <si>
    <t>Sheards</t>
  </si>
  <si>
    <t>bsheardscn@tripadvisor.com</t>
  </si>
  <si>
    <t>Garrik</t>
  </si>
  <si>
    <t>Dyhouse</t>
  </si>
  <si>
    <t>gdyhouseco@elpais.com</t>
  </si>
  <si>
    <t>Red</t>
  </si>
  <si>
    <t>Nelson</t>
  </si>
  <si>
    <t>rnelsoncp@cam.ac.uk</t>
  </si>
  <si>
    <t>Hilliard</t>
  </si>
  <si>
    <t>Pollak</t>
  </si>
  <si>
    <t>hpollakcq@weather.com</t>
  </si>
  <si>
    <t>Barde</t>
  </si>
  <si>
    <t>Culbert</t>
  </si>
  <si>
    <t>bculbertcr@bandcamp.com</t>
  </si>
  <si>
    <t>Eva</t>
  </si>
  <si>
    <t>Larmett</t>
  </si>
  <si>
    <t>elarmettcs@sina.com.cn</t>
  </si>
  <si>
    <t>Reinaldo</t>
  </si>
  <si>
    <t>Raffeorty</t>
  </si>
  <si>
    <t>rraffeortyct@cbslocal.com</t>
  </si>
  <si>
    <t>Lissy</t>
  </si>
  <si>
    <t>Loveguard</t>
  </si>
  <si>
    <t>lloveguardcu@craigslist.org</t>
  </si>
  <si>
    <t>Lolly</t>
  </si>
  <si>
    <t>Afonso</t>
  </si>
  <si>
    <t>lafonsocv@squarespace.com</t>
  </si>
  <si>
    <t>ngayforthcw@instagram.com</t>
  </si>
  <si>
    <t>Rebecka</t>
  </si>
  <si>
    <t>Buer</t>
  </si>
  <si>
    <t>rbuercx@whitehouse.gov</t>
  </si>
  <si>
    <t>Agretha</t>
  </si>
  <si>
    <t>Erwin</t>
  </si>
  <si>
    <t>aerwincy@gmpg.org</t>
  </si>
  <si>
    <t>Hedaux</t>
  </si>
  <si>
    <t>mhedauxcz@admin.ch</t>
  </si>
  <si>
    <t>Ianthe</t>
  </si>
  <si>
    <t>Palin</t>
  </si>
  <si>
    <t>ipalind0@si.edu</t>
  </si>
  <si>
    <t>Garth</t>
  </si>
  <si>
    <t>Di Francesco</t>
  </si>
  <si>
    <t>gdifrancescod1@globo.com</t>
  </si>
  <si>
    <t>Harman</t>
  </si>
  <si>
    <t>Gibson</t>
  </si>
  <si>
    <t>hgibsond2@sitemeter.com</t>
  </si>
  <si>
    <t>Abel</t>
  </si>
  <si>
    <t>McDill</t>
  </si>
  <si>
    <t>amcdilld3@sphinn.com</t>
  </si>
  <si>
    <t>Papagena</t>
  </si>
  <si>
    <t>Melonby</t>
  </si>
  <si>
    <t>pmelonbyd4@yellowbook.com</t>
  </si>
  <si>
    <t>Berkeley</t>
  </si>
  <si>
    <t>Grimsell</t>
  </si>
  <si>
    <t>bgrimselld5@bloglovin.com</t>
  </si>
  <si>
    <t>Gisela</t>
  </si>
  <si>
    <t>Haps</t>
  </si>
  <si>
    <t>ghapsd6@themeforest.net</t>
  </si>
  <si>
    <t>Margaretta</t>
  </si>
  <si>
    <t>Salters</t>
  </si>
  <si>
    <t>msaltersd7@blog.com</t>
  </si>
  <si>
    <t>Jocelin</t>
  </si>
  <si>
    <t>O'Fearguise</t>
  </si>
  <si>
    <t>jofearguised8@blogspot.com</t>
  </si>
  <si>
    <t>Rubia</t>
  </si>
  <si>
    <t>Niset</t>
  </si>
  <si>
    <t>rnisetd9@theglobeandmail.com</t>
  </si>
  <si>
    <t>Skip</t>
  </si>
  <si>
    <t>Alexandrescu</t>
  </si>
  <si>
    <t>salexandrescuda@ning.com</t>
  </si>
  <si>
    <t>Sosanna</t>
  </si>
  <si>
    <t>Dimberline</t>
  </si>
  <si>
    <t>sdimberlinedb@reuters.com</t>
  </si>
  <si>
    <t>Abby</t>
  </si>
  <si>
    <t>Tingcomb</t>
  </si>
  <si>
    <t>atingcombdc@blinklist.com</t>
  </si>
  <si>
    <t>Patrizio</t>
  </si>
  <si>
    <t>Stains</t>
  </si>
  <si>
    <t>pstainsdd@deviantart.com</t>
  </si>
  <si>
    <t>Rees</t>
  </si>
  <si>
    <t>Ventham</t>
  </si>
  <si>
    <t>rventhamde@hubpages.com</t>
  </si>
  <si>
    <t>Archer</t>
  </si>
  <si>
    <t>McCaughan</t>
  </si>
  <si>
    <t>amccaughandf@de.vu</t>
  </si>
  <si>
    <t>Garfield</t>
  </si>
  <si>
    <t>Greg</t>
  </si>
  <si>
    <t>ggregdg@last.fm</t>
  </si>
  <si>
    <t>Neils</t>
  </si>
  <si>
    <t>Samet</t>
  </si>
  <si>
    <t>nsametdh@ow.ly</t>
  </si>
  <si>
    <t>Marcellina</t>
  </si>
  <si>
    <t>Desporte</t>
  </si>
  <si>
    <t>mdesportedi@pcworld.com</t>
  </si>
  <si>
    <t>Aloisia</t>
  </si>
  <si>
    <t>O'Fallone</t>
  </si>
  <si>
    <t>aofallonedj@bloglines.com</t>
  </si>
  <si>
    <t>Freida</t>
  </si>
  <si>
    <t>Coghlin</t>
  </si>
  <si>
    <t>fcoghlindk@reuters.com</t>
  </si>
  <si>
    <t>Rickard</t>
  </si>
  <si>
    <t>rknightdl@hexun.com</t>
  </si>
  <si>
    <t>Willa</t>
  </si>
  <si>
    <t>Darkin</t>
  </si>
  <si>
    <t>wdarkindm@google.co.uk</t>
  </si>
  <si>
    <t>Launce</t>
  </si>
  <si>
    <t>Mowett</t>
  </si>
  <si>
    <t>lmowettdn@ucsd.edu</t>
  </si>
  <si>
    <t>Laura</t>
  </si>
  <si>
    <t>Bartolic</t>
  </si>
  <si>
    <t>lbartolicdo@cnn.com</t>
  </si>
  <si>
    <t>Johananov</t>
  </si>
  <si>
    <t>mjohananovdp@nps.gov</t>
  </si>
  <si>
    <t>Georg</t>
  </si>
  <si>
    <t>Santer</t>
  </si>
  <si>
    <t>gsanterdq@eventbrite.com</t>
  </si>
  <si>
    <t>Caro</t>
  </si>
  <si>
    <t>Boards</t>
  </si>
  <si>
    <t>cboardsdr@geocities.com</t>
  </si>
  <si>
    <t>Benoit</t>
  </si>
  <si>
    <t>MacGaughie</t>
  </si>
  <si>
    <t>bmacgaughieds@e-recht24.de</t>
  </si>
  <si>
    <t>Baird</t>
  </si>
  <si>
    <t>Yeudall</t>
  </si>
  <si>
    <t>byeudalldt@spotify.com</t>
  </si>
  <si>
    <t>Vasyanin</t>
  </si>
  <si>
    <t>jvasyanindu@i2i.jp</t>
  </si>
  <si>
    <t>Lorette</t>
  </si>
  <si>
    <t>Toseland</t>
  </si>
  <si>
    <t>ltoselanddv@prweb.com</t>
  </si>
  <si>
    <t>Blanche</t>
  </si>
  <si>
    <t>Nockolds</t>
  </si>
  <si>
    <t>bnockoldsdw@creativecommons.org</t>
  </si>
  <si>
    <t>Tiff</t>
  </si>
  <si>
    <t>Jedrych</t>
  </si>
  <si>
    <t>tjedrychdx@mozilla.org</t>
  </si>
  <si>
    <t>Marigold</t>
  </si>
  <si>
    <t>Becerro</t>
  </si>
  <si>
    <t>mbecerrody@cisco.com</t>
  </si>
  <si>
    <t>Gaile</t>
  </si>
  <si>
    <t>London</t>
  </si>
  <si>
    <t>glondondz@netlog.com</t>
  </si>
  <si>
    <t>Staffard</t>
  </si>
  <si>
    <t>Peggram</t>
  </si>
  <si>
    <t>speggrame0@biblegateway.com</t>
  </si>
  <si>
    <t>Frasco</t>
  </si>
  <si>
    <t>Ziemecki</t>
  </si>
  <si>
    <t>fziemeckie1@xing.com</t>
  </si>
  <si>
    <t>Thalia</t>
  </si>
  <si>
    <t>Tapp</t>
  </si>
  <si>
    <t>ttappe2@infoseek.co.jp</t>
  </si>
  <si>
    <t>Phillie</t>
  </si>
  <si>
    <t>Shearmur</t>
  </si>
  <si>
    <t>pshearmure3@fda.gov</t>
  </si>
  <si>
    <t>Trace</t>
  </si>
  <si>
    <t>Rubica</t>
  </si>
  <si>
    <t>trubicae4@msn.com</t>
  </si>
  <si>
    <t>Daren</t>
  </si>
  <si>
    <t>Swarbrigg</t>
  </si>
  <si>
    <t>dswarbrigge5@mac.com</t>
  </si>
  <si>
    <t>Adrien</t>
  </si>
  <si>
    <t>Harvey</t>
  </si>
  <si>
    <t>aharveye6@foxnews.com</t>
  </si>
  <si>
    <t>Teodor</t>
  </si>
  <si>
    <t>Dunklee</t>
  </si>
  <si>
    <t>tdunkleee7@hubpages.com</t>
  </si>
  <si>
    <t>Shoshanna</t>
  </si>
  <si>
    <t>Crippell</t>
  </si>
  <si>
    <t>scrippelle8@symantec.com</t>
  </si>
  <si>
    <t>Thorstein</t>
  </si>
  <si>
    <t>Waddup</t>
  </si>
  <si>
    <t>twaddupe9@cloudflare.com</t>
  </si>
  <si>
    <t>Bentlee</t>
  </si>
  <si>
    <t>Byas</t>
  </si>
  <si>
    <t>bbyasea@cnet.com</t>
  </si>
  <si>
    <t>Corinna</t>
  </si>
  <si>
    <t>De Cleyne</t>
  </si>
  <si>
    <t>cdecleyneeb@simplemachines.org</t>
  </si>
  <si>
    <t>Mindy</t>
  </si>
  <si>
    <t>Karlicek</t>
  </si>
  <si>
    <t>mkarlicekec@yellowpages.com</t>
  </si>
  <si>
    <t>Ewan</t>
  </si>
  <si>
    <t>Gillford</t>
  </si>
  <si>
    <t>egillforded@angelfire.com</t>
  </si>
  <si>
    <t>Averil</t>
  </si>
  <si>
    <t>Mattack</t>
  </si>
  <si>
    <t>amattackee@fda.gov</t>
  </si>
  <si>
    <t>Kennie</t>
  </si>
  <si>
    <t>Joynt</t>
  </si>
  <si>
    <t>kjoyntef@jalbum.net</t>
  </si>
  <si>
    <t>Grandisson</t>
  </si>
  <si>
    <t>tgrandissoneg@harvard.edu</t>
  </si>
  <si>
    <t>Scot</t>
  </si>
  <si>
    <t>Hookes</t>
  </si>
  <si>
    <t>shookeseh@cbc.ca</t>
  </si>
  <si>
    <t>Creigh</t>
  </si>
  <si>
    <t>Glasscoo</t>
  </si>
  <si>
    <t>cglasscooei@alibaba.com</t>
  </si>
  <si>
    <t>Ellesworth</t>
  </si>
  <si>
    <t>cellesworthej@bbb.org</t>
  </si>
  <si>
    <t>Syd</t>
  </si>
  <si>
    <t>Dicty</t>
  </si>
  <si>
    <t>sdictyek@businesswire.com</t>
  </si>
  <si>
    <t>Nicholson</t>
  </si>
  <si>
    <t>jnicholsonel@sitemeter.com</t>
  </si>
  <si>
    <t>Tanney</t>
  </si>
  <si>
    <t>Jinks</t>
  </si>
  <si>
    <t>tjinksem@marriott.com</t>
  </si>
  <si>
    <t>Louis</t>
  </si>
  <si>
    <t>Musgrave</t>
  </si>
  <si>
    <t>lmusgraveen@istockphoto.com</t>
  </si>
  <si>
    <t>Hawkshaw</t>
  </si>
  <si>
    <t>ahawkshaweo@google.co.jp</t>
  </si>
  <si>
    <t>Tan</t>
  </si>
  <si>
    <t>Dalby</t>
  </si>
  <si>
    <t>tdalbyep@plala.or.jp</t>
  </si>
  <si>
    <t>Raphaela</t>
  </si>
  <si>
    <t>Hehnke</t>
  </si>
  <si>
    <t>rhehnkeeq@livejournal.com</t>
  </si>
  <si>
    <t>Jim</t>
  </si>
  <si>
    <t>Bollis</t>
  </si>
  <si>
    <t>jbolliser@uol.com.br</t>
  </si>
  <si>
    <t>Horacio</t>
  </si>
  <si>
    <t>Jobbing</t>
  </si>
  <si>
    <t>hjobbinges@comsenz.com</t>
  </si>
  <si>
    <t>Merv</t>
  </si>
  <si>
    <t>Litel</t>
  </si>
  <si>
    <t>mlitelet@reverbnation.com</t>
  </si>
  <si>
    <t>Devon</t>
  </si>
  <si>
    <t>Serck</t>
  </si>
  <si>
    <t>dserckeu@pen.io</t>
  </si>
  <si>
    <t>Tringham</t>
  </si>
  <si>
    <t>etringhamev@sohu.com</t>
  </si>
  <si>
    <t>Danny</t>
  </si>
  <si>
    <t>Treadgear</t>
  </si>
  <si>
    <t>dtreadgearew@slashdot.org</t>
  </si>
  <si>
    <t>Aline</t>
  </si>
  <si>
    <t>Root</t>
  </si>
  <si>
    <t>arootex@ezinearticles.com</t>
  </si>
  <si>
    <t>Jasmin</t>
  </si>
  <si>
    <t>Stoffel</t>
  </si>
  <si>
    <t>jstoffeley@discuz.net</t>
  </si>
  <si>
    <t>Claiborne</t>
  </si>
  <si>
    <t>Dunbobin</t>
  </si>
  <si>
    <t>cdunbobinez@washingtonpost.com</t>
  </si>
  <si>
    <t>Eleonore</t>
  </si>
  <si>
    <t>Roaf</t>
  </si>
  <si>
    <t>eroaff0@nba.com</t>
  </si>
  <si>
    <t>Eldridge</t>
  </si>
  <si>
    <t>Archbell</t>
  </si>
  <si>
    <t>earchbellf1@elegantthemes.com</t>
  </si>
  <si>
    <t>Kaia</t>
  </si>
  <si>
    <t>Cardnell</t>
  </si>
  <si>
    <t>kcardnellf2@si.edu</t>
  </si>
  <si>
    <t>Fayre</t>
  </si>
  <si>
    <t>Bonass</t>
  </si>
  <si>
    <t>fbonassf3@php.net</t>
  </si>
  <si>
    <t>Gregorio</t>
  </si>
  <si>
    <t>gpaysf4@utexas.edu</t>
  </si>
  <si>
    <t>Raiston</t>
  </si>
  <si>
    <t>fraistonf5@va.gov</t>
  </si>
  <si>
    <t>Justinian</t>
  </si>
  <si>
    <t>Polet</t>
  </si>
  <si>
    <t>jpoletf6@shop-pro.jp</t>
  </si>
  <si>
    <t>Kimbell</t>
  </si>
  <si>
    <t>McNiven</t>
  </si>
  <si>
    <t>kmcnivenf7@ebay.com</t>
  </si>
  <si>
    <t>Dannie</t>
  </si>
  <si>
    <t>Fountian</t>
  </si>
  <si>
    <t>dfountianf8@odnoklassniki.ru</t>
  </si>
  <si>
    <t>Sacha</t>
  </si>
  <si>
    <t>Raye</t>
  </si>
  <si>
    <t>srayef9@home.pl</t>
  </si>
  <si>
    <t>Petrak</t>
  </si>
  <si>
    <t>vpetrakfa@nyu.edu</t>
  </si>
  <si>
    <t>Valero</t>
  </si>
  <si>
    <t>svalerofb@weibo.com</t>
  </si>
  <si>
    <t>Phyllis</t>
  </si>
  <si>
    <t>Mayhew</t>
  </si>
  <si>
    <t>pmayhewfc@sciencedaily.com</t>
  </si>
  <si>
    <t>Brennan</t>
  </si>
  <si>
    <t>Jailler</t>
  </si>
  <si>
    <t>bjaillerfd@miibeian.gov.cn</t>
  </si>
  <si>
    <t>Thea</t>
  </si>
  <si>
    <t>Paolicchi</t>
  </si>
  <si>
    <t>tpaolicchife@goodreads.com</t>
  </si>
  <si>
    <t>Deonne</t>
  </si>
  <si>
    <t>Quenby</t>
  </si>
  <si>
    <t>dquenbyff@elpais.com</t>
  </si>
  <si>
    <t>Eastmead</t>
  </si>
  <si>
    <t>jeastmeadfg@reverbnation.com</t>
  </si>
  <si>
    <t>Arron</t>
  </si>
  <si>
    <t>Jones</t>
  </si>
  <si>
    <t>ajonesfh@sakura.ne.jp</t>
  </si>
  <si>
    <t>Brandie</t>
  </si>
  <si>
    <t>Ribey</t>
  </si>
  <si>
    <t>bribeyfi@wisc.edu</t>
  </si>
  <si>
    <t>Catriona</t>
  </si>
  <si>
    <t>McKeever</t>
  </si>
  <si>
    <t>cmckeeverfj@blogtalkradio.com</t>
  </si>
  <si>
    <t>Mae</t>
  </si>
  <si>
    <t>Hastwell</t>
  </si>
  <si>
    <t>mhastwellfk@uol.com.br</t>
  </si>
  <si>
    <t>Andrej</t>
  </si>
  <si>
    <t>Helian</t>
  </si>
  <si>
    <t>ahelianfl@theglobeandmail.com</t>
  </si>
  <si>
    <t>Nissy</t>
  </si>
  <si>
    <t>Lavies</t>
  </si>
  <si>
    <t>nlaviesfm@comsenz.com</t>
  </si>
  <si>
    <t>Tammara</t>
  </si>
  <si>
    <t>Roocroft</t>
  </si>
  <si>
    <t>troocroftfn@imdb.com</t>
  </si>
  <si>
    <t>Donica</t>
  </si>
  <si>
    <t>Raynham</t>
  </si>
  <si>
    <t>draynhamfo@whitehouse.gov</t>
  </si>
  <si>
    <t>Keefe</t>
  </si>
  <si>
    <t>Smye</t>
  </si>
  <si>
    <t>ksmyefp@ucoz.ru</t>
  </si>
  <si>
    <t>Karel</t>
  </si>
  <si>
    <t>Dunton</t>
  </si>
  <si>
    <t>kduntonfq@uol.com.br</t>
  </si>
  <si>
    <t>Minnie</t>
  </si>
  <si>
    <t>Kirdsch</t>
  </si>
  <si>
    <t>mkirdschfr@microsoft.com</t>
  </si>
  <si>
    <t>Bee</t>
  </si>
  <si>
    <t>Branigan</t>
  </si>
  <si>
    <t>bbraniganfs@sohu.com</t>
  </si>
  <si>
    <t>Chaddie</t>
  </si>
  <si>
    <t>Caulier</t>
  </si>
  <si>
    <t>ccaulierft@si.edu</t>
  </si>
  <si>
    <t>Hedvige</t>
  </si>
  <si>
    <t>Chipping</t>
  </si>
  <si>
    <t>hchippingfu@vk.com</t>
  </si>
  <si>
    <t>Roch</t>
  </si>
  <si>
    <t>Fairlaw</t>
  </si>
  <si>
    <t>rfairlawfv@biglobe.ne.jp</t>
  </si>
  <si>
    <t>Cob</t>
  </si>
  <si>
    <t>Myford</t>
  </si>
  <si>
    <t>cmyfordfw@tumblr.com</t>
  </si>
  <si>
    <t>Garnam</t>
  </si>
  <si>
    <t>kgarnamfx@tiny.cc</t>
  </si>
  <si>
    <t>Darbon</t>
  </si>
  <si>
    <t>mdarbonfy@dailymotion.com</t>
  </si>
  <si>
    <t>Jolynn</t>
  </si>
  <si>
    <t>Reedshaw</t>
  </si>
  <si>
    <t>jreedshawfz@ow.ly</t>
  </si>
  <si>
    <t>Javier</t>
  </si>
  <si>
    <t>Silverlock</t>
  </si>
  <si>
    <t>jsilverlockg0@studiopress.com</t>
  </si>
  <si>
    <t>Durdle</t>
  </si>
  <si>
    <t>ddurdleg1@tumblr.com</t>
  </si>
  <si>
    <t>Farrah</t>
  </si>
  <si>
    <t>sfarrahg2@t-online.de</t>
  </si>
  <si>
    <t>Demetris</t>
  </si>
  <si>
    <t>Casaccio</t>
  </si>
  <si>
    <t>dcasacciog3@liveinternet.ru</t>
  </si>
  <si>
    <t>Ely</t>
  </si>
  <si>
    <t>Adne</t>
  </si>
  <si>
    <t>eadneg4@nasa.gov</t>
  </si>
  <si>
    <t>Plunket</t>
  </si>
  <si>
    <t>cplunketg5@independent.co.uk</t>
  </si>
  <si>
    <t>L;urette</t>
  </si>
  <si>
    <t>Tullett</t>
  </si>
  <si>
    <t>ltullettg6@etsy.com</t>
  </si>
  <si>
    <t>Brett</t>
  </si>
  <si>
    <t>Gaenor</t>
  </si>
  <si>
    <t>bgaenorg7@cnbc.com</t>
  </si>
  <si>
    <t>Leelah</t>
  </si>
  <si>
    <t>Bignold</t>
  </si>
  <si>
    <t>lbignoldg8@yandex.ru</t>
  </si>
  <si>
    <t>Cad</t>
  </si>
  <si>
    <t>Kaesmans</t>
  </si>
  <si>
    <t>ckaesmansg9@fotki.com</t>
  </si>
  <si>
    <t>Aldus</t>
  </si>
  <si>
    <t>Rawstron</t>
  </si>
  <si>
    <t>arawstronga@census.gov</t>
  </si>
  <si>
    <t>Salaidh</t>
  </si>
  <si>
    <t>Grave</t>
  </si>
  <si>
    <t>sgravegb@furl.net</t>
  </si>
  <si>
    <t>Liam</t>
  </si>
  <si>
    <t>Crocombe</t>
  </si>
  <si>
    <t>lcrocombegc@nba.com</t>
  </si>
  <si>
    <t>Cymbre</t>
  </si>
  <si>
    <t>cdeleekgd@imageshack.us</t>
  </si>
  <si>
    <t>Radden</t>
  </si>
  <si>
    <t>braddenge@jalbum.net</t>
  </si>
  <si>
    <t>Wainwright</t>
  </si>
  <si>
    <t>Blankett</t>
  </si>
  <si>
    <t>wblankettgf@netscape.com</t>
  </si>
  <si>
    <t>Edmett</t>
  </si>
  <si>
    <t>cedmettgg@moonfruit.com</t>
  </si>
  <si>
    <t>Sherill</t>
  </si>
  <si>
    <t>Chisholme</t>
  </si>
  <si>
    <t>schisholmegh@surveymonkey.com</t>
  </si>
  <si>
    <t>Nissa</t>
  </si>
  <si>
    <t>Mullineux</t>
  </si>
  <si>
    <t>nmullineuxgi@businessinsider.com</t>
  </si>
  <si>
    <t>Woofenden</t>
  </si>
  <si>
    <t>rwoofendengj@globo.com</t>
  </si>
  <si>
    <t>Kassey</t>
  </si>
  <si>
    <t>Okroy</t>
  </si>
  <si>
    <t>kokroygk@sina.com.cn</t>
  </si>
  <si>
    <t>Terrijo</t>
  </si>
  <si>
    <t>Ciccottio</t>
  </si>
  <si>
    <t>tciccottiogl@vkontakte.ru</t>
  </si>
  <si>
    <t>Kelly</t>
  </si>
  <si>
    <t>Capineer</t>
  </si>
  <si>
    <t>kcapineergm@redcross.org</t>
  </si>
  <si>
    <t>Tedi</t>
  </si>
  <si>
    <t>Crowdson</t>
  </si>
  <si>
    <t>tcrowdsongn@cnet.com</t>
  </si>
  <si>
    <t>Pearl</t>
  </si>
  <si>
    <t>Golborn</t>
  </si>
  <si>
    <t>pgolborngo@irs.gov</t>
  </si>
  <si>
    <t>Jessica</t>
  </si>
  <si>
    <t>Brewer</t>
  </si>
  <si>
    <t>jbrewergp@goo.ne.jp</t>
  </si>
  <si>
    <t>Marlane</t>
  </si>
  <si>
    <t>Paskins</t>
  </si>
  <si>
    <t>mpaskinsgq@sohu.com</t>
  </si>
  <si>
    <t>Jubert</t>
  </si>
  <si>
    <t>sjubertgr@yahoo.com</t>
  </si>
  <si>
    <t>Mozelle</t>
  </si>
  <si>
    <t>Haddington</t>
  </si>
  <si>
    <t>mhaddingtongs@indiegogo.com</t>
  </si>
  <si>
    <t>Remus</t>
  </si>
  <si>
    <t>Howison</t>
  </si>
  <si>
    <t>rhowisongt@pcworld.com</t>
  </si>
  <si>
    <t>Tyson</t>
  </si>
  <si>
    <t>rtysongu@dailymotion.com</t>
  </si>
  <si>
    <t>Alicia</t>
  </si>
  <si>
    <t>Velten</t>
  </si>
  <si>
    <t>aveltengv@4shared.com</t>
  </si>
  <si>
    <t>Doyley</t>
  </si>
  <si>
    <t>bdoyleygw@stanford.edu</t>
  </si>
  <si>
    <t>Agosto</t>
  </si>
  <si>
    <t>Sheffield</t>
  </si>
  <si>
    <t>asheffieldgx@51.la</t>
  </si>
  <si>
    <t>O' Reagan</t>
  </si>
  <si>
    <t>woreagangy@nyu.edu</t>
  </si>
  <si>
    <t>Holmes</t>
  </si>
  <si>
    <t>Farncombe</t>
  </si>
  <si>
    <t>hfarncombegz@adobe.com</t>
  </si>
  <si>
    <t>Northrup</t>
  </si>
  <si>
    <t>Byrom</t>
  </si>
  <si>
    <t>nbyromh0@zimbio.com</t>
  </si>
  <si>
    <t>Guiet</t>
  </si>
  <si>
    <t>cguieth1@gov.uk</t>
  </si>
  <si>
    <t>Holli</t>
  </si>
  <si>
    <t>Wedgwood</t>
  </si>
  <si>
    <t>hwedgwoodh2@intel.com</t>
  </si>
  <si>
    <t>Panchito</t>
  </si>
  <si>
    <t>Mertin</t>
  </si>
  <si>
    <t>pmertinh3@facebook.com</t>
  </si>
  <si>
    <t>Jaime</t>
  </si>
  <si>
    <t>Waggett</t>
  </si>
  <si>
    <t>jwaggetth4@theguardian.com</t>
  </si>
  <si>
    <t>dfarrellh5@tmall.com</t>
  </si>
  <si>
    <t>Roda</t>
  </si>
  <si>
    <t>Oliveti</t>
  </si>
  <si>
    <t>rolivetih6@mediafire.com</t>
  </si>
  <si>
    <t>Michel</t>
  </si>
  <si>
    <t>Lidgertwood</t>
  </si>
  <si>
    <t>mlidgertwoodh7@usnews.com</t>
  </si>
  <si>
    <t>Berrey</t>
  </si>
  <si>
    <t>jberreyh8@joomla.org</t>
  </si>
  <si>
    <t>Aubrie</t>
  </si>
  <si>
    <t>Blindt</t>
  </si>
  <si>
    <t>ablindth9@timesonline.co.uk</t>
  </si>
  <si>
    <t>Harland</t>
  </si>
  <si>
    <t>Penbarthy</t>
  </si>
  <si>
    <t>hpenbarthyha@macromedia.com</t>
  </si>
  <si>
    <t>Seyfart</t>
  </si>
  <si>
    <t>tseyfarthb@wix.com</t>
  </si>
  <si>
    <t>Jammie</t>
  </si>
  <si>
    <t>Domange</t>
  </si>
  <si>
    <t>jdomangehc@weather.com</t>
  </si>
  <si>
    <t>Gar</t>
  </si>
  <si>
    <t>Galloway</t>
  </si>
  <si>
    <t>ggallowayhd@fc2.com</t>
  </si>
  <si>
    <t>Jeromy</t>
  </si>
  <si>
    <t>Buttler</t>
  </si>
  <si>
    <t>jbuttlerhe@g.co</t>
  </si>
  <si>
    <t>Daltrey</t>
  </si>
  <si>
    <t>cdaltreyhf@meetup.com</t>
  </si>
  <si>
    <t>Melony</t>
  </si>
  <si>
    <t>Wedgbrow</t>
  </si>
  <si>
    <t>mwedgbrowhg@pinterest.com</t>
  </si>
  <si>
    <t>Harri</t>
  </si>
  <si>
    <t>French</t>
  </si>
  <si>
    <t>hfrenchhh@barnesandnoble.com</t>
  </si>
  <si>
    <t>Jobina</t>
  </si>
  <si>
    <t>Lowden</t>
  </si>
  <si>
    <t>jlowdenhi@reference.com</t>
  </si>
  <si>
    <t>Rog</t>
  </si>
  <si>
    <t>Thoday</t>
  </si>
  <si>
    <t>rthodayhj@dailymail.co.uk</t>
  </si>
  <si>
    <t>Phaidra</t>
  </si>
  <si>
    <t>Breckwell</t>
  </si>
  <si>
    <t>pbreckwellhk@furl.net</t>
  </si>
  <si>
    <t>Yale</t>
  </si>
  <si>
    <t>Kenforth</t>
  </si>
  <si>
    <t>ykenforthhl@seesaa.net</t>
  </si>
  <si>
    <t>Jade</t>
  </si>
  <si>
    <t>Le Sieur</t>
  </si>
  <si>
    <t>jlesieurhm@networksolutions.com</t>
  </si>
  <si>
    <t>Savina</t>
  </si>
  <si>
    <t>Brownbridge</t>
  </si>
  <si>
    <t>sbrownbridgehn@wired.com</t>
  </si>
  <si>
    <t>Hourigan</t>
  </si>
  <si>
    <t>ahouriganho@google.ca</t>
  </si>
  <si>
    <t>Pacorro</t>
  </si>
  <si>
    <t>Bish</t>
  </si>
  <si>
    <t>pbishhp@homestead.com</t>
  </si>
  <si>
    <t>Evy</t>
  </si>
  <si>
    <t>Dyett</t>
  </si>
  <si>
    <t>edyetthq@unesco.org</t>
  </si>
  <si>
    <t>Guntar</t>
  </si>
  <si>
    <t>givonshr@wordpress.com</t>
  </si>
  <si>
    <t>Claretta</t>
  </si>
  <si>
    <t>Rontsch</t>
  </si>
  <si>
    <t>crontschhs@wufoo.com</t>
  </si>
  <si>
    <t>Raimund</t>
  </si>
  <si>
    <t>McGovern</t>
  </si>
  <si>
    <t>rmcgovernht@forbes.com</t>
  </si>
  <si>
    <t>Woodnutt</t>
  </si>
  <si>
    <t>kwoodnutthu@msn.com</t>
  </si>
  <si>
    <t>Dayna</t>
  </si>
  <si>
    <t>Rushmere</t>
  </si>
  <si>
    <t>drushmerehv@unblog.fr</t>
  </si>
  <si>
    <t>Berti</t>
  </si>
  <si>
    <t>Ramble</t>
  </si>
  <si>
    <t>bramblehw@auda.org.au</t>
  </si>
  <si>
    <t>Verge</t>
  </si>
  <si>
    <t>Gowlett</t>
  </si>
  <si>
    <t>vgowletthx@123-reg.co.uk</t>
  </si>
  <si>
    <t>Taplin</t>
  </si>
  <si>
    <t>ntaplinhy@mail.ru</t>
  </si>
  <si>
    <t>Spaduzza</t>
  </si>
  <si>
    <t>rspaduzzahz@un.org</t>
  </si>
  <si>
    <t>Orlan</t>
  </si>
  <si>
    <t>Khoter</t>
  </si>
  <si>
    <t>okhoteri0@de.vu</t>
  </si>
  <si>
    <t>Fenton</t>
  </si>
  <si>
    <t>kfentoni1@google.it</t>
  </si>
  <si>
    <t>Valli</t>
  </si>
  <si>
    <t>Canfield</t>
  </si>
  <si>
    <t>vcanfieldi2@ifeng.com</t>
  </si>
  <si>
    <t>Danika</t>
  </si>
  <si>
    <t>Travers</t>
  </si>
  <si>
    <t>dtraversi3@dailymail.co.uk</t>
  </si>
  <si>
    <t>Matten</t>
  </si>
  <si>
    <t>rmatteni4@ca.gov</t>
  </si>
  <si>
    <t>Tore</t>
  </si>
  <si>
    <t>Waylett</t>
  </si>
  <si>
    <t>twayletti5@ftc.gov</t>
  </si>
  <si>
    <t>Farlay</t>
  </si>
  <si>
    <t>Westwood</t>
  </si>
  <si>
    <t>fwestwoodi6@reuters.com</t>
  </si>
  <si>
    <t>Page</t>
  </si>
  <si>
    <t>Whatsize</t>
  </si>
  <si>
    <t>pwhatsizei7@nyu.edu</t>
  </si>
  <si>
    <t>Irma</t>
  </si>
  <si>
    <t>Liepina</t>
  </si>
  <si>
    <t>iliepinai8@altervista.org</t>
  </si>
  <si>
    <t>Laurene</t>
  </si>
  <si>
    <t>Scholz</t>
  </si>
  <si>
    <t>lscholzi9@ed.gov</t>
  </si>
  <si>
    <t>Jeramey</t>
  </si>
  <si>
    <t>Gwioneth</t>
  </si>
  <si>
    <t>jgwionethia@latimes.com</t>
  </si>
  <si>
    <t>Janina</t>
  </si>
  <si>
    <t>Lindback</t>
  </si>
  <si>
    <t>jlindbackib@cam.ac.uk</t>
  </si>
  <si>
    <t>Noak</t>
  </si>
  <si>
    <t>Luckwell</t>
  </si>
  <si>
    <t>nluckwellic@instagram.com</t>
  </si>
  <si>
    <t>Paish</t>
  </si>
  <si>
    <t>rpaishid@qq.com</t>
  </si>
  <si>
    <t>Marris</t>
  </si>
  <si>
    <t>Ledger</t>
  </si>
  <si>
    <t>mledgerie@com.com</t>
  </si>
  <si>
    <t>Shurlock</t>
  </si>
  <si>
    <t>sleekeif@utexas.edu</t>
  </si>
  <si>
    <t>Gerty</t>
  </si>
  <si>
    <t>Murkin</t>
  </si>
  <si>
    <t>gmurkinig@yellowbook.com</t>
  </si>
  <si>
    <t>Rockwell</t>
  </si>
  <si>
    <t>Acland</t>
  </si>
  <si>
    <t>raclandih@ameblo.jp</t>
  </si>
  <si>
    <t>Maximilianus</t>
  </si>
  <si>
    <t>mvaughanii@nationalgeographic.com</t>
  </si>
  <si>
    <t>Ellary</t>
  </si>
  <si>
    <t>Oliffe</t>
  </si>
  <si>
    <t>eoliffeij@redcross.org</t>
  </si>
  <si>
    <t>MacArthur</t>
  </si>
  <si>
    <t>omacarthurik@tuttocitta.it</t>
  </si>
  <si>
    <t>Teresa</t>
  </si>
  <si>
    <t>Worboys</t>
  </si>
  <si>
    <t>tworboysil@senate.gov</t>
  </si>
  <si>
    <t>Pincas</t>
  </si>
  <si>
    <t>Skellern</t>
  </si>
  <si>
    <t>pskellernim@twitpic.com</t>
  </si>
  <si>
    <t>Hatwell</t>
  </si>
  <si>
    <t>chatwellin@sina.com.cn</t>
  </si>
  <si>
    <t>Elke</t>
  </si>
  <si>
    <t>Sparkwell</t>
  </si>
  <si>
    <t>esparkwellio@drupal.org</t>
  </si>
  <si>
    <t>Philipart</t>
  </si>
  <si>
    <t>gphilipartip@amazonaws.com</t>
  </si>
  <si>
    <t>Weinberg</t>
  </si>
  <si>
    <t>aweinbergiq@va.gov</t>
  </si>
  <si>
    <t>Benito</t>
  </si>
  <si>
    <t>Dorrity</t>
  </si>
  <si>
    <t>bdorrityir@squidoo.com</t>
  </si>
  <si>
    <t>Paaso</t>
  </si>
  <si>
    <t>lpaasois@opera.com</t>
  </si>
  <si>
    <t>Dallon</t>
  </si>
  <si>
    <t>Rocks</t>
  </si>
  <si>
    <t>drocksit@alibaba.com</t>
  </si>
  <si>
    <t>Amby</t>
  </si>
  <si>
    <t>Neggrini</t>
  </si>
  <si>
    <t>aneggriniiu@si.edu</t>
  </si>
  <si>
    <t>Sigfrid</t>
  </si>
  <si>
    <t>Rickerby</t>
  </si>
  <si>
    <t>srickerbyiv@reuters.com</t>
  </si>
  <si>
    <t>Nadya</t>
  </si>
  <si>
    <t>Blackmore</t>
  </si>
  <si>
    <t>nblackmoreiw@dmoz.org</t>
  </si>
  <si>
    <t>Lindsy</t>
  </si>
  <si>
    <t>Nutbeem</t>
  </si>
  <si>
    <t>lnutbeemix@harvard.edu</t>
  </si>
  <si>
    <t>Aeriell</t>
  </si>
  <si>
    <t>Pandey</t>
  </si>
  <si>
    <t>apandeyiy@wunderground.com</t>
  </si>
  <si>
    <t>Emmery</t>
  </si>
  <si>
    <t>Hoyland</t>
  </si>
  <si>
    <t>ehoylandiz@digg.com</t>
  </si>
  <si>
    <t>Queenie</t>
  </si>
  <si>
    <t>Mallall</t>
  </si>
  <si>
    <t>qmallallj0@blogspot.com</t>
  </si>
  <si>
    <t>Linell</t>
  </si>
  <si>
    <t>Leipelt</t>
  </si>
  <si>
    <t>lleipeltj1@opera.com</t>
  </si>
  <si>
    <t>Eb</t>
  </si>
  <si>
    <t>Bertolin</t>
  </si>
  <si>
    <t>ebertolinj2@geocities.jp</t>
  </si>
  <si>
    <t>Chelsae</t>
  </si>
  <si>
    <t>Ragless</t>
  </si>
  <si>
    <t>craglessj3@nature.com</t>
  </si>
  <si>
    <t>Donnajean</t>
  </si>
  <si>
    <t>Madill</t>
  </si>
  <si>
    <t>dmadillj4@usatoday.com</t>
  </si>
  <si>
    <t>Merle</t>
  </si>
  <si>
    <t>Shawcross</t>
  </si>
  <si>
    <t>mshawcrossj5@typepad.com</t>
  </si>
  <si>
    <t>Halimeda</t>
  </si>
  <si>
    <t>Largan</t>
  </si>
  <si>
    <t>hlarganj6@tiny.cc</t>
  </si>
  <si>
    <t>Ichabod</t>
  </si>
  <si>
    <t>Stannard</t>
  </si>
  <si>
    <t>istannardj7@163.com</t>
  </si>
  <si>
    <t>Garbar</t>
  </si>
  <si>
    <t>sgarbarj8@ed.gov</t>
  </si>
  <si>
    <t>Mada</t>
  </si>
  <si>
    <t>Hankey</t>
  </si>
  <si>
    <t>mhankeyj9@youtu.be</t>
  </si>
  <si>
    <t>Gregorius</t>
  </si>
  <si>
    <t>Woolston</t>
  </si>
  <si>
    <t>gwoolstonja@topsy.com</t>
  </si>
  <si>
    <t>Purcell</t>
  </si>
  <si>
    <t>Lawles</t>
  </si>
  <si>
    <t>plawlesjb@i2i.jp</t>
  </si>
  <si>
    <t>Vinny</t>
  </si>
  <si>
    <t>Sirmon</t>
  </si>
  <si>
    <t>vsirmonjc@miibeian.gov.cn</t>
  </si>
  <si>
    <t>Descroix</t>
  </si>
  <si>
    <t>odescroixjd@nifty.com</t>
  </si>
  <si>
    <t>Linzy</t>
  </si>
  <si>
    <t>Slowcock</t>
  </si>
  <si>
    <t>lslowcockje@1und1.de</t>
  </si>
  <si>
    <t>Jerome</t>
  </si>
  <si>
    <t>O'Keaveny</t>
  </si>
  <si>
    <t>jokeavenyjf@csmonitor.com</t>
  </si>
  <si>
    <t>Lorettalorna</t>
  </si>
  <si>
    <t>Simpson</t>
  </si>
  <si>
    <t>lsimpsonjg@reddit.com</t>
  </si>
  <si>
    <t>Baudin</t>
  </si>
  <si>
    <t>dbaudinjh@google.fr</t>
  </si>
  <si>
    <t>Nester</t>
  </si>
  <si>
    <t>Burgher</t>
  </si>
  <si>
    <t>nburgherji@pen.io</t>
  </si>
  <si>
    <t>Sandor</t>
  </si>
  <si>
    <t>Durgan</t>
  </si>
  <si>
    <t>sdurganjj@wikia.com</t>
  </si>
  <si>
    <t>Omar</t>
  </si>
  <si>
    <t>Carder</t>
  </si>
  <si>
    <t>ocarderjk@webeden.co.uk</t>
  </si>
  <si>
    <t>Cheley</t>
  </si>
  <si>
    <t>gcheleyjl@state.tx.us</t>
  </si>
  <si>
    <t>Davina</t>
  </si>
  <si>
    <t>Berthouloume</t>
  </si>
  <si>
    <t>dberthouloumejm@samsung.com</t>
  </si>
  <si>
    <t>Springle</t>
  </si>
  <si>
    <t>hspringlejn@ca.gov</t>
  </si>
  <si>
    <t>Hetty</t>
  </si>
  <si>
    <t>Regelous</t>
  </si>
  <si>
    <t>hregelousjo@cbc.ca</t>
  </si>
  <si>
    <t>Bryon</t>
  </si>
  <si>
    <t>Rampage</t>
  </si>
  <si>
    <t>brampagejp@wired.com</t>
  </si>
  <si>
    <t>Grenville</t>
  </si>
  <si>
    <t>Jewell</t>
  </si>
  <si>
    <t>gjewelljq@seesaa.net</t>
  </si>
  <si>
    <t>Loree</t>
  </si>
  <si>
    <t>Cothey</t>
  </si>
  <si>
    <t>lcotheyjr@miibeian.gov.cn</t>
  </si>
  <si>
    <t>Stannah</t>
  </si>
  <si>
    <t>zstannahjs@webeden.co.uk</t>
  </si>
  <si>
    <t>Jordan</t>
  </si>
  <si>
    <t>Wildey</t>
  </si>
  <si>
    <t>jwildeyjt@fc2.com</t>
  </si>
  <si>
    <t>Nonie</t>
  </si>
  <si>
    <t>Furze</t>
  </si>
  <si>
    <t>nfurzeju@wufoo.com</t>
  </si>
  <si>
    <t>D'Ambrosi</t>
  </si>
  <si>
    <t>kdambrosijv@mashable.com</t>
  </si>
  <si>
    <t>Charrier</t>
  </si>
  <si>
    <t>bcharrierjw@boston.com</t>
  </si>
  <si>
    <t>Keir</t>
  </si>
  <si>
    <t>Gricewood</t>
  </si>
  <si>
    <t>kgricewoodjx@fda.gov</t>
  </si>
  <si>
    <t>Arliene</t>
  </si>
  <si>
    <t>Hamm</t>
  </si>
  <si>
    <t>ahammjy@telegraph.co.uk</t>
  </si>
  <si>
    <t>Amalle</t>
  </si>
  <si>
    <t>Tansill</t>
  </si>
  <si>
    <t>atansilljz@instagram.com</t>
  </si>
  <si>
    <t>Clemot</t>
  </si>
  <si>
    <t>lclemotk0@amazon.co.uk</t>
  </si>
  <si>
    <t>Beatrisa</t>
  </si>
  <si>
    <t>Ferrelli</t>
  </si>
  <si>
    <t>bferrellik1@sbwire.com</t>
  </si>
  <si>
    <t>Bernadina</t>
  </si>
  <si>
    <t>Kopman</t>
  </si>
  <si>
    <t>bkopmank2@google.fr</t>
  </si>
  <si>
    <t>Netta</t>
  </si>
  <si>
    <t>Jako</t>
  </si>
  <si>
    <t>njakok3@about.com</t>
  </si>
  <si>
    <t>Ilaire</t>
  </si>
  <si>
    <t>Bernhardi</t>
  </si>
  <si>
    <t>ibernhardik4@geocities.com</t>
  </si>
  <si>
    <t>Cornie</t>
  </si>
  <si>
    <t>Oxnam</t>
  </si>
  <si>
    <t>coxnamk5@abc.net.au</t>
  </si>
  <si>
    <t>Elli</t>
  </si>
  <si>
    <t>Wycliffe</t>
  </si>
  <si>
    <t>ewycliffek6@weebly.com</t>
  </si>
  <si>
    <t>Emmanuel</t>
  </si>
  <si>
    <t>Tomkowicz</t>
  </si>
  <si>
    <t>etomkowiczk7@de.vu</t>
  </si>
  <si>
    <t>Fanchette</t>
  </si>
  <si>
    <t>Blything</t>
  </si>
  <si>
    <t>fblythingk8@example.com</t>
  </si>
  <si>
    <t>Retter</t>
  </si>
  <si>
    <t>kretterk9@twitpic.com</t>
  </si>
  <si>
    <t>Jennine</t>
  </si>
  <si>
    <t>Ifill</t>
  </si>
  <si>
    <t>jifillka@seattletimes.com</t>
  </si>
  <si>
    <t>Athena</t>
  </si>
  <si>
    <t>Bounds</t>
  </si>
  <si>
    <t>aboundskb@pcworld.com</t>
  </si>
  <si>
    <t>Bathsheba</t>
  </si>
  <si>
    <t>Hardey</t>
  </si>
  <si>
    <t>bhardeykc@seesaa.net</t>
  </si>
  <si>
    <t>Sydney</t>
  </si>
  <si>
    <t>Sprackling</t>
  </si>
  <si>
    <t>sspracklingkd@geocities.jp</t>
  </si>
  <si>
    <t>Kally</t>
  </si>
  <si>
    <t>Clamo</t>
  </si>
  <si>
    <t>kclamoke@ezinearticles.com</t>
  </si>
  <si>
    <t>Elena</t>
  </si>
  <si>
    <t>Wisson</t>
  </si>
  <si>
    <t>ewissonkf@wsj.com</t>
  </si>
  <si>
    <t>Ernestine</t>
  </si>
  <si>
    <t>Pendrigh</t>
  </si>
  <si>
    <t>ependrighkg@omniture.com</t>
  </si>
  <si>
    <t>Pippy</t>
  </si>
  <si>
    <t>Pexton</t>
  </si>
  <si>
    <t>ppextonkh@w3.org</t>
  </si>
  <si>
    <t>Lionello</t>
  </si>
  <si>
    <t>Aviss</t>
  </si>
  <si>
    <t>lavisski@facebook.com</t>
  </si>
  <si>
    <t>Eolanda</t>
  </si>
  <si>
    <t>Bernasek</t>
  </si>
  <si>
    <t>ebernasekkj@gov.uk</t>
  </si>
  <si>
    <t>Tiena</t>
  </si>
  <si>
    <t>Fronsek</t>
  </si>
  <si>
    <t>tfronsekkk@bloglovin.com</t>
  </si>
  <si>
    <t>Leeann</t>
  </si>
  <si>
    <t>Organ</t>
  </si>
  <si>
    <t>lorgankl@tumblr.com</t>
  </si>
  <si>
    <t>Regglar</t>
  </si>
  <si>
    <t>gregglarkm@noaa.gov</t>
  </si>
  <si>
    <t>Sofia</t>
  </si>
  <si>
    <t>Gimenez</t>
  </si>
  <si>
    <t>sgimenezkn@meetup.com</t>
  </si>
  <si>
    <t>Haggard</t>
  </si>
  <si>
    <t>fhaggardko@people.com.cn</t>
  </si>
  <si>
    <t>Neeves</t>
  </si>
  <si>
    <t>dneeveskp@bing.com</t>
  </si>
  <si>
    <t>Gwendolin</t>
  </si>
  <si>
    <t>Ousby</t>
  </si>
  <si>
    <t>gousbykq@paypal.com</t>
  </si>
  <si>
    <t>Ingram</t>
  </si>
  <si>
    <t>Mounfield</t>
  </si>
  <si>
    <t>imounfieldkr@free.fr</t>
  </si>
  <si>
    <t>Raina</t>
  </si>
  <si>
    <t>Paton</t>
  </si>
  <si>
    <t>rpatonks@hexun.com</t>
  </si>
  <si>
    <t>Keene</t>
  </si>
  <si>
    <t>kgillfordkt@ocn.ne.jp</t>
  </si>
  <si>
    <t>Parker</t>
  </si>
  <si>
    <t>Glader</t>
  </si>
  <si>
    <t>pgladerku@hatena.ne.jp</t>
  </si>
  <si>
    <t>Shelby</t>
  </si>
  <si>
    <t>O'Curran</t>
  </si>
  <si>
    <t>socurrankv@cbslocal.com</t>
  </si>
  <si>
    <t>Huntress</t>
  </si>
  <si>
    <t>ahuntresskw@tumblr.com</t>
  </si>
  <si>
    <t>Trenton</t>
  </si>
  <si>
    <t>Jennrich</t>
  </si>
  <si>
    <t>tjennrichkx@adobe.com</t>
  </si>
  <si>
    <t>Ania</t>
  </si>
  <si>
    <t>Lytell</t>
  </si>
  <si>
    <t>alytellky@bandcamp.com</t>
  </si>
  <si>
    <t>Murry</t>
  </si>
  <si>
    <t>Janiak</t>
  </si>
  <si>
    <t>mjaniakkz@alibaba.com</t>
  </si>
  <si>
    <t>Sarette</t>
  </si>
  <si>
    <t>Magnus</t>
  </si>
  <si>
    <t>smagnusl0@ebay.com</t>
  </si>
  <si>
    <t>Lee</t>
  </si>
  <si>
    <t>Broyd</t>
  </si>
  <si>
    <t>lbroydl1@prlog.org</t>
  </si>
  <si>
    <t>Alice</t>
  </si>
  <si>
    <t>Croney</t>
  </si>
  <si>
    <t>acroneyl2@ft.com</t>
  </si>
  <si>
    <t>Florian</t>
  </si>
  <si>
    <t>Steiner</t>
  </si>
  <si>
    <t>fsteinerl3@economist.com</t>
  </si>
  <si>
    <t>Randolph</t>
  </si>
  <si>
    <t>Weddup</t>
  </si>
  <si>
    <t>rweddupl4@mapy.cz</t>
  </si>
  <si>
    <t>Shayla</t>
  </si>
  <si>
    <t>Bickerstasse</t>
  </si>
  <si>
    <t>sbickerstassel5@java.com</t>
  </si>
  <si>
    <t>rbecerrol6@google.com.hk</t>
  </si>
  <si>
    <t>Ansell</t>
  </si>
  <si>
    <t>Morstatt</t>
  </si>
  <si>
    <t>amorstattl7@xinhuanet.com</t>
  </si>
  <si>
    <t>Rudyard</t>
  </si>
  <si>
    <t>Sever</t>
  </si>
  <si>
    <t>rseverl8@paginegialle.it</t>
  </si>
  <si>
    <t>Griswold</t>
  </si>
  <si>
    <t>Bellham</t>
  </si>
  <si>
    <t>gbellhaml9@amazon.co.jp</t>
  </si>
  <si>
    <t>Gherardo</t>
  </si>
  <si>
    <t>Jerdan</t>
  </si>
  <si>
    <t>gjerdanla@cpanel.net</t>
  </si>
  <si>
    <t>Oona</t>
  </si>
  <si>
    <t>Dufour</t>
  </si>
  <si>
    <t>odufourlb@artisteer.com</t>
  </si>
  <si>
    <t>Lemuel</t>
  </si>
  <si>
    <t>Demongeot</t>
  </si>
  <si>
    <t>ldemongeotlc@miitbeian.gov.cn</t>
  </si>
  <si>
    <t>Bing</t>
  </si>
  <si>
    <t>Demougeot</t>
  </si>
  <si>
    <t>bdemougeotld@vinaora.com</t>
  </si>
  <si>
    <t>Gertrude</t>
  </si>
  <si>
    <t>Woodfin</t>
  </si>
  <si>
    <t>gwoodfinle@independent.co.uk</t>
  </si>
  <si>
    <t>Carlotta</t>
  </si>
  <si>
    <t>Chopin</t>
  </si>
  <si>
    <t>cchopinlf@npr.org</t>
  </si>
  <si>
    <t>Caprice</t>
  </si>
  <si>
    <t>Tottem</t>
  </si>
  <si>
    <t>ctottemlg@photobucket.com</t>
  </si>
  <si>
    <t>McFetridge</t>
  </si>
  <si>
    <t>mmcfetridgelh@amazon.de</t>
  </si>
  <si>
    <t>Obed</t>
  </si>
  <si>
    <t>Chastagnier</t>
  </si>
  <si>
    <t>ochastagnierli@noaa.gov</t>
  </si>
  <si>
    <t>Trixie</t>
  </si>
  <si>
    <t>Thornham</t>
  </si>
  <si>
    <t>tthornhamlj@phoca.cz</t>
  </si>
  <si>
    <t>Ashil</t>
  </si>
  <si>
    <t>Cridge</t>
  </si>
  <si>
    <t>acridgelk@sphinn.com</t>
  </si>
  <si>
    <t>Kari</t>
  </si>
  <si>
    <t>Liccardo</t>
  </si>
  <si>
    <t>kliccardoll@netscape.com</t>
  </si>
  <si>
    <t>Augustine</t>
  </si>
  <si>
    <t>Greasley</t>
  </si>
  <si>
    <t>agreasleylm@livejournal.com</t>
  </si>
  <si>
    <t>Barby</t>
  </si>
  <si>
    <t>Tedridge</t>
  </si>
  <si>
    <t>btedridgeln@parallels.com</t>
  </si>
  <si>
    <t>Glynis</t>
  </si>
  <si>
    <t>Riche</t>
  </si>
  <si>
    <t>grichelo@scientificamerican.com</t>
  </si>
  <si>
    <t>Harmony</t>
  </si>
  <si>
    <t>Hanley</t>
  </si>
  <si>
    <t>hhanleylp@cyberchimps.com</t>
  </si>
  <si>
    <t>Ken</t>
  </si>
  <si>
    <t>Keppin</t>
  </si>
  <si>
    <t>kkeppinlq@pbs.org</t>
  </si>
  <si>
    <t>Blondell</t>
  </si>
  <si>
    <t>Castree</t>
  </si>
  <si>
    <t>bcastreelr@icio.us</t>
  </si>
  <si>
    <t>Emilia</t>
  </si>
  <si>
    <t>O'Dare</t>
  </si>
  <si>
    <t>eodarels@walmart.com</t>
  </si>
  <si>
    <t>Roome</t>
  </si>
  <si>
    <t>froomelt@netscape.com</t>
  </si>
  <si>
    <t>Nicol</t>
  </si>
  <si>
    <t>Siggery</t>
  </si>
  <si>
    <t>nsiggerylu@miitbeian.gov.cn</t>
  </si>
  <si>
    <t>Andris</t>
  </si>
  <si>
    <t>Broszkiewicz</t>
  </si>
  <si>
    <t>abroszkiewiczlv@google.com.br</t>
  </si>
  <si>
    <t>Grayne</t>
  </si>
  <si>
    <t>kgraynelw@ftc.gov</t>
  </si>
  <si>
    <t>Killcross</t>
  </si>
  <si>
    <t>gkillcrosslx@ibm.com</t>
  </si>
  <si>
    <t>Anita</t>
  </si>
  <si>
    <t>Jurges</t>
  </si>
  <si>
    <t>ajurgesly@imageshack.us</t>
  </si>
  <si>
    <t>Stephenie</t>
  </si>
  <si>
    <t>Tasch</t>
  </si>
  <si>
    <t>staschlz@google.it</t>
  </si>
  <si>
    <t>Brana</t>
  </si>
  <si>
    <t>Hancell</t>
  </si>
  <si>
    <t>bhancellm0@sohu.com</t>
  </si>
  <si>
    <t>Rozycki</t>
  </si>
  <si>
    <t>crozyckim1@amazon.co.jp</t>
  </si>
  <si>
    <t>Marysa</t>
  </si>
  <si>
    <t>Smoth</t>
  </si>
  <si>
    <t>msmothm2@telegraph.co.uk</t>
  </si>
  <si>
    <t>Sarre</t>
  </si>
  <si>
    <t>tsarrem3@webnode.com</t>
  </si>
  <si>
    <t>Opalina</t>
  </si>
  <si>
    <t>Gulley</t>
  </si>
  <si>
    <t>ogulleym4@csmonitor.com</t>
  </si>
  <si>
    <t>Minna</t>
  </si>
  <si>
    <t>Peegrem</t>
  </si>
  <si>
    <t>mpeegremm5@photobucket.com</t>
  </si>
  <si>
    <t>Elkin</t>
  </si>
  <si>
    <t>jelkinm6@360.cn</t>
  </si>
  <si>
    <t>Rosamond</t>
  </si>
  <si>
    <t>Lehrahan</t>
  </si>
  <si>
    <t>rlehrahanm7@bravesites.com</t>
  </si>
  <si>
    <t>Davidai</t>
  </si>
  <si>
    <t>bdavidaim8@businessweek.com</t>
  </si>
  <si>
    <t>Amelia</t>
  </si>
  <si>
    <t>ahenzerm9@goo.ne.jp</t>
  </si>
  <si>
    <t>Sachno</t>
  </si>
  <si>
    <t>tsachnoma@thetimes.co.uk</t>
  </si>
  <si>
    <t>De Filippis</t>
  </si>
  <si>
    <t>kdefilippismb@mediafire.com</t>
  </si>
  <si>
    <t>Naisby</t>
  </si>
  <si>
    <t>mnaisbymc@hibu.com</t>
  </si>
  <si>
    <t>Keri</t>
  </si>
  <si>
    <t>Beaglehole</t>
  </si>
  <si>
    <t>kbeagleholemd@redcross.org</t>
  </si>
  <si>
    <t>Victor</t>
  </si>
  <si>
    <t>Rosbottom</t>
  </si>
  <si>
    <t>vrosbottomme@oracle.com</t>
  </si>
  <si>
    <t>Deluca</t>
  </si>
  <si>
    <t>adelucamf@bloglines.com</t>
  </si>
  <si>
    <t>Cole</t>
  </si>
  <si>
    <t>Sisnett</t>
  </si>
  <si>
    <t>csisnettmg@taobao.com</t>
  </si>
  <si>
    <t>Theda</t>
  </si>
  <si>
    <t>Knibb</t>
  </si>
  <si>
    <t>tknibbmh@free.fr</t>
  </si>
  <si>
    <t>Olag</t>
  </si>
  <si>
    <t>Measor</t>
  </si>
  <si>
    <t>omeasormi@usatoday.com</t>
  </si>
  <si>
    <t>Sean</t>
  </si>
  <si>
    <t>Guilder</t>
  </si>
  <si>
    <t>sguildermj@technorati.com</t>
  </si>
  <si>
    <t>Lewiss</t>
  </si>
  <si>
    <t>Morrieson</t>
  </si>
  <si>
    <t>lmorriesonmk@mashable.com</t>
  </si>
  <si>
    <t>Murvyn</t>
  </si>
  <si>
    <t>Petticrew</t>
  </si>
  <si>
    <t>mpetticrewml@fema.gov</t>
  </si>
  <si>
    <t>Hendrick</t>
  </si>
  <si>
    <t>Gallear</t>
  </si>
  <si>
    <t>hgallearmm@elpais.com</t>
  </si>
  <si>
    <t>Herschel</t>
  </si>
  <si>
    <t>Van der Baaren</t>
  </si>
  <si>
    <t>hvanderbaarenmn@bloglines.com</t>
  </si>
  <si>
    <t>Morry</t>
  </si>
  <si>
    <t>Kingsman</t>
  </si>
  <si>
    <t>mkingsmanmo@deliciousdays.com</t>
  </si>
  <si>
    <t>Borg</t>
  </si>
  <si>
    <t>Christley</t>
  </si>
  <si>
    <t>bchristleymp@smh.com.au</t>
  </si>
  <si>
    <t>Nicole</t>
  </si>
  <si>
    <t>Pitney</t>
  </si>
  <si>
    <t>npitneymq@vinaora.com</t>
  </si>
  <si>
    <t>Chrissy</t>
  </si>
  <si>
    <t>Polino</t>
  </si>
  <si>
    <t>cpolinomr@infoseek.co.jp</t>
  </si>
  <si>
    <t>Norbie</t>
  </si>
  <si>
    <t>Stoyell</t>
  </si>
  <si>
    <t>nstoyellms@yellowpages.com</t>
  </si>
  <si>
    <t>Betta</t>
  </si>
  <si>
    <t>Georgins</t>
  </si>
  <si>
    <t>bgeorginsmt@chronoengine.com</t>
  </si>
  <si>
    <t>Shanan</t>
  </si>
  <si>
    <t>Simnell</t>
  </si>
  <si>
    <t>ssimnellmu@discuz.net</t>
  </si>
  <si>
    <t>Ceciley</t>
  </si>
  <si>
    <t>Enden</t>
  </si>
  <si>
    <t>cendenmv@sakura.ne.jp</t>
  </si>
  <si>
    <t>Eben</t>
  </si>
  <si>
    <t>Conre</t>
  </si>
  <si>
    <t>econremw@usa.gov</t>
  </si>
  <si>
    <t>Guilbert</t>
  </si>
  <si>
    <t>Gaunson</t>
  </si>
  <si>
    <t>ggaunsonmx@symantec.com</t>
  </si>
  <si>
    <t>Jordain</t>
  </si>
  <si>
    <t>Eastmond</t>
  </si>
  <si>
    <t>jeastmondmy@pagesperso-orange.fr</t>
  </si>
  <si>
    <t>Gun</t>
  </si>
  <si>
    <t>Southerell</t>
  </si>
  <si>
    <t>gsoutherellmz@marketwatch.com</t>
  </si>
  <si>
    <t>Kelley</t>
  </si>
  <si>
    <t>Triggle</t>
  </si>
  <si>
    <t>ktrigglen0@biblegateway.com</t>
  </si>
  <si>
    <t>Cammy</t>
  </si>
  <si>
    <t>Piggrem</t>
  </si>
  <si>
    <t>cpiggremn1@pbs.org</t>
  </si>
  <si>
    <t>Emily</t>
  </si>
  <si>
    <t>Handsheart</t>
  </si>
  <si>
    <t>ehandsheartn2@bandcamp.com</t>
  </si>
  <si>
    <t>Louella</t>
  </si>
  <si>
    <t>Arr</t>
  </si>
  <si>
    <t>larrn3@paginegialle.it</t>
  </si>
  <si>
    <t>Myriam</t>
  </si>
  <si>
    <t>McMychem</t>
  </si>
  <si>
    <t>mmcmychemn4@dmoz.org</t>
  </si>
  <si>
    <t>Rutter</t>
  </si>
  <si>
    <t>Martinets</t>
  </si>
  <si>
    <t>rmartinetsn5@sphinn.com</t>
  </si>
  <si>
    <t>Broderic</t>
  </si>
  <si>
    <t>Cawt</t>
  </si>
  <si>
    <t>bcawtn6@cmu.edu</t>
  </si>
  <si>
    <t>Damara</t>
  </si>
  <si>
    <t>Afield</t>
  </si>
  <si>
    <t>dafieldn7@fc2.com</t>
  </si>
  <si>
    <t>Cherye</t>
  </si>
  <si>
    <t>McDonnell</t>
  </si>
  <si>
    <t>cmcdonnelln8@i2i.jp</t>
  </si>
  <si>
    <t>Saunders</t>
  </si>
  <si>
    <t>Idwal Evans</t>
  </si>
  <si>
    <t>sidwalevansn9@ftc.gov</t>
  </si>
  <si>
    <t>Pall</t>
  </si>
  <si>
    <t>psamesna@godaddy.com</t>
  </si>
  <si>
    <t>Alfonse</t>
  </si>
  <si>
    <t>McPartlin</t>
  </si>
  <si>
    <t>amcpartlinnb@pinterest.com</t>
  </si>
  <si>
    <t>Herbert</t>
  </si>
  <si>
    <t>Sullens</t>
  </si>
  <si>
    <t>hsullensnc@taobao.com</t>
  </si>
  <si>
    <t>Silvia</t>
  </si>
  <si>
    <t>Martinek</t>
  </si>
  <si>
    <t>smartineknd@netlog.com</t>
  </si>
  <si>
    <t>Orelee</t>
  </si>
  <si>
    <t>Caird</t>
  </si>
  <si>
    <t>ocairdne@ucla.edu</t>
  </si>
  <si>
    <t>Ari</t>
  </si>
  <si>
    <t>Colter</t>
  </si>
  <si>
    <t>acolternf@nydailynews.com</t>
  </si>
  <si>
    <t>Eisak</t>
  </si>
  <si>
    <t>eeisakng@geocities.jp</t>
  </si>
  <si>
    <t>Aurelea</t>
  </si>
  <si>
    <t>Bolesworth</t>
  </si>
  <si>
    <t>abolesworthnh@netvibes.com</t>
  </si>
  <si>
    <t>Minetta</t>
  </si>
  <si>
    <t>Lawfull</t>
  </si>
  <si>
    <t>mlawfullni@xinhuanet.com</t>
  </si>
  <si>
    <t>Trip</t>
  </si>
  <si>
    <t>Woofendell</t>
  </si>
  <si>
    <t>twoofendellnj@1688.com</t>
  </si>
  <si>
    <t>Cletus</t>
  </si>
  <si>
    <t>Shills</t>
  </si>
  <si>
    <t>cshillsnk@hibu.com</t>
  </si>
  <si>
    <t>Lammond</t>
  </si>
  <si>
    <t>Patrick</t>
  </si>
  <si>
    <t>lpatricknl@google.pl</t>
  </si>
  <si>
    <t>Nother</t>
  </si>
  <si>
    <t>mnothernm@com.com</t>
  </si>
  <si>
    <t>Joret</t>
  </si>
  <si>
    <t>ajoretnn@indiegogo.com</t>
  </si>
  <si>
    <t>Emma</t>
  </si>
  <si>
    <t>Cordie</t>
  </si>
  <si>
    <t>ecordieno@free.fr</t>
  </si>
  <si>
    <t>Lelia</t>
  </si>
  <si>
    <t>Tunna</t>
  </si>
  <si>
    <t>ltunnanp@hugedomains.com</t>
  </si>
  <si>
    <t>Elden</t>
  </si>
  <si>
    <t>Stanyland</t>
  </si>
  <si>
    <t>estanylandnq@arizona.edu</t>
  </si>
  <si>
    <t>Laugharne</t>
  </si>
  <si>
    <t>mlaugharnenr@theguardian.com</t>
  </si>
  <si>
    <t>Isak</t>
  </si>
  <si>
    <t>Sorbie</t>
  </si>
  <si>
    <t>isorbiens@stumbleupon.com</t>
  </si>
  <si>
    <t>Cleavland</t>
  </si>
  <si>
    <t>Mallya</t>
  </si>
  <si>
    <t>cmallyant@wikia.com</t>
  </si>
  <si>
    <t>Licha</t>
  </si>
  <si>
    <t>Abramin</t>
  </si>
  <si>
    <t>labraminnu@xing.com</t>
  </si>
  <si>
    <t>Elinore</t>
  </si>
  <si>
    <t>Scarffe</t>
  </si>
  <si>
    <t>escarffenv@etsy.com</t>
  </si>
  <si>
    <t>Latashia</t>
  </si>
  <si>
    <t>Guppy</t>
  </si>
  <si>
    <t>lguppynw@blinklist.com</t>
  </si>
  <si>
    <t>Wyrill</t>
  </si>
  <si>
    <t>gwyrillnx@state.tx.us</t>
  </si>
  <si>
    <t>Eglington</t>
  </si>
  <si>
    <t>beglingtonny@icio.us</t>
  </si>
  <si>
    <t>Case</t>
  </si>
  <si>
    <t>Erangey</t>
  </si>
  <si>
    <t>cerangeynz@sciencedirect.com</t>
  </si>
  <si>
    <t>Avrahamov</t>
  </si>
  <si>
    <t>tavrahamovo0@dailymotion.com</t>
  </si>
  <si>
    <t>Maximo</t>
  </si>
  <si>
    <t>Crotty</t>
  </si>
  <si>
    <t>mcrottyo1@gizmodo.com</t>
  </si>
  <si>
    <t>Melato</t>
  </si>
  <si>
    <t>vmelatoo2@ask.com</t>
  </si>
  <si>
    <t>gkayzero3@symantec.com</t>
  </si>
  <si>
    <t>Inesita</t>
  </si>
  <si>
    <t>Dumberell</t>
  </si>
  <si>
    <t>idumberello4@myspace.com</t>
  </si>
  <si>
    <t>Jerry</t>
  </si>
  <si>
    <t>Reiners</t>
  </si>
  <si>
    <t>jreinerso5@unc.edu</t>
  </si>
  <si>
    <t>Demetrius</t>
  </si>
  <si>
    <t>Landrean</t>
  </si>
  <si>
    <t>dlandreano6@wikia.com</t>
  </si>
  <si>
    <t>Gersam</t>
  </si>
  <si>
    <t>vgersamo7@shinystat.com</t>
  </si>
  <si>
    <t>Courtney</t>
  </si>
  <si>
    <t>Gibberd</t>
  </si>
  <si>
    <t>cgibberdo8@telegraph.co.uk</t>
  </si>
  <si>
    <t>Shepperd</t>
  </si>
  <si>
    <t>Floyde</t>
  </si>
  <si>
    <t>sfloydeo9@telegraph.co.uk</t>
  </si>
  <si>
    <t>Gallemore</t>
  </si>
  <si>
    <t>pgallemoreoa@t-online.de</t>
  </si>
  <si>
    <t>Caldwell</t>
  </si>
  <si>
    <t>Kik</t>
  </si>
  <si>
    <t>ckikob@amazon.de</t>
  </si>
  <si>
    <t>Zaneta</t>
  </si>
  <si>
    <t>Pulman</t>
  </si>
  <si>
    <t>zpulmanoc@tumblr.com</t>
  </si>
  <si>
    <t>Moncrieffe</t>
  </si>
  <si>
    <t>gmoncrieffeod@google.com.hk</t>
  </si>
  <si>
    <t>Rutger</t>
  </si>
  <si>
    <t>Lohering</t>
  </si>
  <si>
    <t>rloheringoe@scribd.com</t>
  </si>
  <si>
    <t>Jewelle</t>
  </si>
  <si>
    <t>Fitzsimmons</t>
  </si>
  <si>
    <t>jfitzsimmonsof@e-recht24.de</t>
  </si>
  <si>
    <t>Albiston</t>
  </si>
  <si>
    <t>jalbistonog@chron.com</t>
  </si>
  <si>
    <t>Angelita</t>
  </si>
  <si>
    <t>Boldry</t>
  </si>
  <si>
    <t>aboldryoh@ebay.co.uk</t>
  </si>
  <si>
    <t>Jerrilee</t>
  </si>
  <si>
    <t>Kowal</t>
  </si>
  <si>
    <t>jkowaloi@phoca.cz</t>
  </si>
  <si>
    <t>Kalila</t>
  </si>
  <si>
    <t>Rehor</t>
  </si>
  <si>
    <t>krehoroj@marketwatch.com</t>
  </si>
  <si>
    <t>Barton</t>
  </si>
  <si>
    <t>beglingtonok@wordpress.org</t>
  </si>
  <si>
    <t>Tallou</t>
  </si>
  <si>
    <t>Bramley</t>
  </si>
  <si>
    <t>tbramleyol@tuttocitta.it</t>
  </si>
  <si>
    <t>Collen</t>
  </si>
  <si>
    <t>Unstead</t>
  </si>
  <si>
    <t>cunsteadom@go.com</t>
  </si>
  <si>
    <t>Wilfred</t>
  </si>
  <si>
    <t>Jerg</t>
  </si>
  <si>
    <t>wjergon@gizmodo.com</t>
  </si>
  <si>
    <t>Huey</t>
  </si>
  <si>
    <t>Fursey</t>
  </si>
  <si>
    <t>hfurseyoo@vkontakte.ru</t>
  </si>
  <si>
    <t>Tiphanie</t>
  </si>
  <si>
    <t>Schurcke</t>
  </si>
  <si>
    <t>tschurckeop@storify.com</t>
  </si>
  <si>
    <t>Gillie</t>
  </si>
  <si>
    <t>Landor</t>
  </si>
  <si>
    <t>glandoroq@wikispaces.com</t>
  </si>
  <si>
    <t>Aura</t>
  </si>
  <si>
    <t>Truman</t>
  </si>
  <si>
    <t>atrumanor@jimdo.com</t>
  </si>
  <si>
    <t>Josiah</t>
  </si>
  <si>
    <t>Gregan</t>
  </si>
  <si>
    <t>jgreganos@cdc.gov</t>
  </si>
  <si>
    <t>Ruthanne</t>
  </si>
  <si>
    <t>rteareot@networksolutions.com</t>
  </si>
  <si>
    <t>Pepe</t>
  </si>
  <si>
    <t>Murney</t>
  </si>
  <si>
    <t>pmurneyou@elegantthemes.com</t>
  </si>
  <si>
    <t>Elwin</t>
  </si>
  <si>
    <t>Clemes</t>
  </si>
  <si>
    <t>eclemesov@imgur.com</t>
  </si>
  <si>
    <t>Olivette</t>
  </si>
  <si>
    <t>Wickson</t>
  </si>
  <si>
    <t>owicksonow@edublogs.org</t>
  </si>
  <si>
    <t>Nanni</t>
  </si>
  <si>
    <t>Haygreen</t>
  </si>
  <si>
    <t>nhaygreenox@nifty.com</t>
  </si>
  <si>
    <t>Kim</t>
  </si>
  <si>
    <t>Klisch</t>
  </si>
  <si>
    <t>kklischoy@skype.com</t>
  </si>
  <si>
    <t>Naisbit</t>
  </si>
  <si>
    <t>rnaisbitoz@plala.or.jp</t>
  </si>
  <si>
    <t>Caryn</t>
  </si>
  <si>
    <t>Kolin</t>
  </si>
  <si>
    <t>ckolinp0@angelfire.com</t>
  </si>
  <si>
    <t>Babette</t>
  </si>
  <si>
    <t>Huish</t>
  </si>
  <si>
    <t>bhuishp1@pinterest.com</t>
  </si>
  <si>
    <t>Maje</t>
  </si>
  <si>
    <t>McSpirron</t>
  </si>
  <si>
    <t>mmcspirronp2@soundcloud.com</t>
  </si>
  <si>
    <t>Kirimaa</t>
  </si>
  <si>
    <t>jkirimaap3@cbsnews.com</t>
  </si>
  <si>
    <t>Aristotle</t>
  </si>
  <si>
    <t>Vearncomb</t>
  </si>
  <si>
    <t>avearncombp4@forbes.com</t>
  </si>
  <si>
    <t>Brooke</t>
  </si>
  <si>
    <t>Simoneton</t>
  </si>
  <si>
    <t>bsimonetonp5@chron.com</t>
  </si>
  <si>
    <t>Vivyanne</t>
  </si>
  <si>
    <t>Sier</t>
  </si>
  <si>
    <t>vsierp6@mac.com</t>
  </si>
  <si>
    <t>Lew</t>
  </si>
  <si>
    <t>Meanwell</t>
  </si>
  <si>
    <t>lmeanwellp7@deliciousdays.com</t>
  </si>
  <si>
    <t>Dickie</t>
  </si>
  <si>
    <t>Forder</t>
  </si>
  <si>
    <t>dforderp8@amazonaws.com</t>
  </si>
  <si>
    <t>Tatiania</t>
  </si>
  <si>
    <t>Capnor</t>
  </si>
  <si>
    <t>tcapnorp9@usda.gov</t>
  </si>
  <si>
    <t>Cybill</t>
  </si>
  <si>
    <t>Ryhorovich</t>
  </si>
  <si>
    <t>cryhorovichpa@nsw.gov.au</t>
  </si>
  <si>
    <t>Tuesday</t>
  </si>
  <si>
    <t>Lazare</t>
  </si>
  <si>
    <t>tlazarepb@youtube.com</t>
  </si>
  <si>
    <t>Otha</t>
  </si>
  <si>
    <t>Willmore</t>
  </si>
  <si>
    <t>owillmorepc@51.la</t>
  </si>
  <si>
    <t>Philomena</t>
  </si>
  <si>
    <t>Roskilly</t>
  </si>
  <si>
    <t>proskillypd@economist.com</t>
  </si>
  <si>
    <t>Pernell</t>
  </si>
  <si>
    <t>bpernellpe@ucla.edu</t>
  </si>
  <si>
    <t>Web</t>
  </si>
  <si>
    <t>Jarritt</t>
  </si>
  <si>
    <t>wjarrittpf@youtu.be</t>
  </si>
  <si>
    <t>Zackariah</t>
  </si>
  <si>
    <t>Greenhead</t>
  </si>
  <si>
    <t>zgreenheadpg@sakura.ne.jp</t>
  </si>
  <si>
    <t>Maryl</t>
  </si>
  <si>
    <t>Botting</t>
  </si>
  <si>
    <t>mbottingph@ycombinator.com</t>
  </si>
  <si>
    <t>Maud</t>
  </si>
  <si>
    <t>Spier</t>
  </si>
  <si>
    <t>mspierpi@addthis.com</t>
  </si>
  <si>
    <t>Tadeo</t>
  </si>
  <si>
    <t>Milligan</t>
  </si>
  <si>
    <t>tmilliganpj@delicious.com</t>
  </si>
  <si>
    <t>Pardew</t>
  </si>
  <si>
    <t>mpardewpk@nasa.gov</t>
  </si>
  <si>
    <t>Alfredo</t>
  </si>
  <si>
    <t>Morfell</t>
  </si>
  <si>
    <t>amorfellpl@google.fr</t>
  </si>
  <si>
    <t>Lara</t>
  </si>
  <si>
    <t>Strettle</t>
  </si>
  <si>
    <t>lstrettlepm@issuu.com</t>
  </si>
  <si>
    <t>Franky</t>
  </si>
  <si>
    <t>Bowmaker</t>
  </si>
  <si>
    <t>fbowmakerpn@ask.com</t>
  </si>
  <si>
    <t>Euell</t>
  </si>
  <si>
    <t>De Antoni</t>
  </si>
  <si>
    <t>edeantonipo@booking.com</t>
  </si>
  <si>
    <t>Aldwin</t>
  </si>
  <si>
    <t>Brugemann</t>
  </si>
  <si>
    <t>abrugemannpp@simplemachines.org</t>
  </si>
  <si>
    <t>Sonnie</t>
  </si>
  <si>
    <t>Anselm</t>
  </si>
  <si>
    <t>sanselmpq@rediff.com</t>
  </si>
  <si>
    <t>Lu</t>
  </si>
  <si>
    <t>Deble</t>
  </si>
  <si>
    <t>ldeblepr@latimes.com</t>
  </si>
  <si>
    <t>Benezeit</t>
  </si>
  <si>
    <t>gbenezeitps@mtv.com</t>
  </si>
  <si>
    <t>Purver</t>
  </si>
  <si>
    <t>apurverpt@shop-pro.jp</t>
  </si>
  <si>
    <t>Rebeka</t>
  </si>
  <si>
    <t>Lagde</t>
  </si>
  <si>
    <t>rlagdepu@soup.io</t>
  </si>
  <si>
    <t>Bethena</t>
  </si>
  <si>
    <t>Crathorne</t>
  </si>
  <si>
    <t>bcrathornepv@slideshare.net</t>
  </si>
  <si>
    <t>Julienne</t>
  </si>
  <si>
    <t>Parminter</t>
  </si>
  <si>
    <t>jparminterpw@artisteer.com</t>
  </si>
  <si>
    <t>Ephrem</t>
  </si>
  <si>
    <t>MacKinnon</t>
  </si>
  <si>
    <t>emackinnonpx@si.edu</t>
  </si>
  <si>
    <t>Shaine</t>
  </si>
  <si>
    <t>Shingler</t>
  </si>
  <si>
    <t>sshinglerpy@tinyurl.com</t>
  </si>
  <si>
    <t>Anna-diane</t>
  </si>
  <si>
    <t>Heynel</t>
  </si>
  <si>
    <t>aheynelpz@reference.com</t>
  </si>
  <si>
    <t>Liesa</t>
  </si>
  <si>
    <t>Deignan</t>
  </si>
  <si>
    <t>ldeignanq0@patch.com</t>
  </si>
  <si>
    <t>Nadeen</t>
  </si>
  <si>
    <t>Coggen</t>
  </si>
  <si>
    <t>ncoggenq1@phoca.cz</t>
  </si>
  <si>
    <t>Attril</t>
  </si>
  <si>
    <t>rattrilq2@time.com</t>
  </si>
  <si>
    <t>Davine</t>
  </si>
  <si>
    <t>Cayle</t>
  </si>
  <si>
    <t>dcayleq3@berkeley.edu</t>
  </si>
  <si>
    <t>Gabriele</t>
  </si>
  <si>
    <t>McCambrois</t>
  </si>
  <si>
    <t>gmccambroisq4@washington.edu</t>
  </si>
  <si>
    <t>Fraser</t>
  </si>
  <si>
    <t>D'Oyley</t>
  </si>
  <si>
    <t>fdoyleyq5@huffingtonpost.com</t>
  </si>
  <si>
    <t>Miranda</t>
  </si>
  <si>
    <t>Timmes</t>
  </si>
  <si>
    <t>mtimmesq6@pbs.org</t>
  </si>
  <si>
    <t>Grishagin</t>
  </si>
  <si>
    <t>ggrishaginq7@edublogs.org</t>
  </si>
  <si>
    <t>Martelle</t>
  </si>
  <si>
    <t>Blazevic</t>
  </si>
  <si>
    <t>mblazevicq8@unc.edu</t>
  </si>
  <si>
    <t>Kaitlynn</t>
  </si>
  <si>
    <t>Andersch</t>
  </si>
  <si>
    <t>kanderschq9@youku.com</t>
  </si>
  <si>
    <t>Waite</t>
  </si>
  <si>
    <t>Westall</t>
  </si>
  <si>
    <t>wwestallqa@japanpost.jp</t>
  </si>
  <si>
    <t>Broomhead</t>
  </si>
  <si>
    <t>lbroomheadqb@tinyurl.com</t>
  </si>
  <si>
    <t>Regi</t>
  </si>
  <si>
    <t>eregiqc@typepad.com</t>
  </si>
  <si>
    <t>Nappy</t>
  </si>
  <si>
    <t>Henricsson</t>
  </si>
  <si>
    <t>nhenricssonqd@usatoday.com</t>
  </si>
  <si>
    <t>Bil</t>
  </si>
  <si>
    <t>bmorrelqe@bloglines.com</t>
  </si>
  <si>
    <t>Tallulah</t>
  </si>
  <si>
    <t>Empleton</t>
  </si>
  <si>
    <t>templetonqf@delicious.com</t>
  </si>
  <si>
    <t>Chantal</t>
  </si>
  <si>
    <t>Shilvock</t>
  </si>
  <si>
    <t>cshilvockqg@wufoo.com</t>
  </si>
  <si>
    <t>Jeanna</t>
  </si>
  <si>
    <t>Davydychev</t>
  </si>
  <si>
    <t>jdavydychevqh@reference.com</t>
  </si>
  <si>
    <t>Sher</t>
  </si>
  <si>
    <t>Randle</t>
  </si>
  <si>
    <t>srandleqi@cnet.com</t>
  </si>
  <si>
    <t>Leela</t>
  </si>
  <si>
    <t>Reek</t>
  </si>
  <si>
    <t>lreekqj@walmart.com</t>
  </si>
  <si>
    <t>Eustace</t>
  </si>
  <si>
    <t>Tattershaw</t>
  </si>
  <si>
    <t>etattershawqk@mlb.com</t>
  </si>
  <si>
    <t>Florrie</t>
  </si>
  <si>
    <t>Fradgley</t>
  </si>
  <si>
    <t>ffradgleyql@joomla.org</t>
  </si>
  <si>
    <t>Windham</t>
  </si>
  <si>
    <t>Snawdon</t>
  </si>
  <si>
    <t>wsnawdonqm@wufoo.com</t>
  </si>
  <si>
    <t>Sophey</t>
  </si>
  <si>
    <t>Bayns</t>
  </si>
  <si>
    <t>sbaynsqn@scribd.com</t>
  </si>
  <si>
    <t>Lenna</t>
  </si>
  <si>
    <t>Kinglesyd</t>
  </si>
  <si>
    <t>lkinglesydqo@surveymonkey.com</t>
  </si>
  <si>
    <t>Florence</t>
  </si>
  <si>
    <t>Morecombe</t>
  </si>
  <si>
    <t>fmorecombeqp@behance.net</t>
  </si>
  <si>
    <t>Cam</t>
  </si>
  <si>
    <t>Wondraschek</t>
  </si>
  <si>
    <t>cwondraschekqq@tinyurl.com</t>
  </si>
  <si>
    <t>Eleonora</t>
  </si>
  <si>
    <t>Isgar</t>
  </si>
  <si>
    <t>eisgarqr@ibm.com</t>
  </si>
  <si>
    <t>Tripp</t>
  </si>
  <si>
    <t>Fellos</t>
  </si>
  <si>
    <t>tfellosqs@nifty.com</t>
  </si>
  <si>
    <t>Gran</t>
  </si>
  <si>
    <t>Heisham</t>
  </si>
  <si>
    <t>gheishamqt@prweb.com</t>
  </si>
  <si>
    <t>Valerie</t>
  </si>
  <si>
    <t>Rodway</t>
  </si>
  <si>
    <t>vrodwayqu@youtu.be</t>
  </si>
  <si>
    <t>Willabella</t>
  </si>
  <si>
    <t>Sonschein</t>
  </si>
  <si>
    <t>wsonscheinqv@eepurl.com</t>
  </si>
  <si>
    <t>Greville</t>
  </si>
  <si>
    <t>cgrevilleqw@squarespace.com</t>
  </si>
  <si>
    <t>Allister</t>
  </si>
  <si>
    <t>Enrich</t>
  </si>
  <si>
    <t>aenrichqx@abc.net.au</t>
  </si>
  <si>
    <t>Loft</t>
  </si>
  <si>
    <t>hloftqy@infoseek.co.jp</t>
  </si>
  <si>
    <t>Evanne</t>
  </si>
  <si>
    <t>Klagges</t>
  </si>
  <si>
    <t>eklaggesqz@xing.com</t>
  </si>
  <si>
    <t>Debby</t>
  </si>
  <si>
    <t>Wehnerr</t>
  </si>
  <si>
    <t>dwehnerrr0@cdbaby.com</t>
  </si>
  <si>
    <t>Longstaffe</t>
  </si>
  <si>
    <t>vlongstaffer1@cdbaby.com</t>
  </si>
  <si>
    <t>Aubrette</t>
  </si>
  <si>
    <t>Hurlston</t>
  </si>
  <si>
    <t>ahurlstonr2@shinystat.com</t>
  </si>
  <si>
    <t>Kip</t>
  </si>
  <si>
    <t>Corbyn</t>
  </si>
  <si>
    <t>kcorbynr3@imdb.com</t>
  </si>
  <si>
    <t>Lucinda</t>
  </si>
  <si>
    <t>lsayersr4@wunderground.com</t>
  </si>
  <si>
    <t>Ode</t>
  </si>
  <si>
    <t>Spybey</t>
  </si>
  <si>
    <t>ospybeyr5@wufoo.com</t>
  </si>
  <si>
    <t>Frankie</t>
  </si>
  <si>
    <t>Skupinski</t>
  </si>
  <si>
    <t>fskupinskir6@myspace.com</t>
  </si>
  <si>
    <t>Chaunce</t>
  </si>
  <si>
    <t>cwickliffer7@pcworld.com</t>
  </si>
  <si>
    <t>Stacie</t>
  </si>
  <si>
    <t>Rizzelli</t>
  </si>
  <si>
    <t>srizzellir8@admin.ch</t>
  </si>
  <si>
    <t>Xerxes</t>
  </si>
  <si>
    <t>Surplice</t>
  </si>
  <si>
    <t>xsurplicer9@tuttocitta.it</t>
  </si>
  <si>
    <t>Odille</t>
  </si>
  <si>
    <t>Rivenzon</t>
  </si>
  <si>
    <t>orivenzonra@salon.com</t>
  </si>
  <si>
    <t>Hersch</t>
  </si>
  <si>
    <t>Kilner</t>
  </si>
  <si>
    <t>hkilnerrb@cnbc.com</t>
  </si>
  <si>
    <t>Marabel</t>
  </si>
  <si>
    <t>Bowe</t>
  </si>
  <si>
    <t>mbowerc@ted.com</t>
  </si>
  <si>
    <t>Spofford</t>
  </si>
  <si>
    <t>mspoffordrd@indiatimes.com</t>
  </si>
  <si>
    <t>Aupol</t>
  </si>
  <si>
    <t>daupolre@indiegogo.com</t>
  </si>
  <si>
    <t>Lainey</t>
  </si>
  <si>
    <t>Bard</t>
  </si>
  <si>
    <t>lbardrf@nps.gov</t>
  </si>
  <si>
    <t>Thayne</t>
  </si>
  <si>
    <t>Emblen</t>
  </si>
  <si>
    <t>temblenrg@bloglines.com</t>
  </si>
  <si>
    <t>Bacup</t>
  </si>
  <si>
    <t>tbacuprh@homestead.com</t>
  </si>
  <si>
    <t>Lumbers</t>
  </si>
  <si>
    <t>jlumbersri@ovh.net</t>
  </si>
  <si>
    <t>Olwen</t>
  </si>
  <si>
    <t>Crockett</t>
  </si>
  <si>
    <t>ocrockettrj@google.pl</t>
  </si>
  <si>
    <t>Jobey</t>
  </si>
  <si>
    <t>Dearell</t>
  </si>
  <si>
    <t>jdearellrk@nbcnews.com</t>
  </si>
  <si>
    <t>Anallese</t>
  </si>
  <si>
    <t>Loughnan</t>
  </si>
  <si>
    <t>aloughnanrl@timesonline.co.uk</t>
  </si>
  <si>
    <t>Herrick</t>
  </si>
  <si>
    <t>Larchier</t>
  </si>
  <si>
    <t>hlarchierrm@google.co.uk</t>
  </si>
  <si>
    <t>Tobey</t>
  </si>
  <si>
    <t>McCord</t>
  </si>
  <si>
    <t>tmccordrn@apache.org</t>
  </si>
  <si>
    <t>Crumly</t>
  </si>
  <si>
    <t>jcrumlyro@bravesites.com</t>
  </si>
  <si>
    <t>Synnot</t>
  </si>
  <si>
    <t>tsynnotrp@edublogs.org</t>
  </si>
  <si>
    <t>Yanin</t>
  </si>
  <si>
    <t>tyaninrq@vistaprint.com</t>
  </si>
  <si>
    <t>Toby</t>
  </si>
  <si>
    <t>Rostron</t>
  </si>
  <si>
    <t>trostronrr@addtoany.com</t>
  </si>
  <si>
    <t>Shipping</t>
  </si>
  <si>
    <t>Net Total</t>
  </si>
  <si>
    <t>Cell Styles</t>
  </si>
  <si>
    <t>Type</t>
  </si>
  <si>
    <t>Example</t>
  </si>
  <si>
    <t>Data Input</t>
  </si>
  <si>
    <t>Number Formats</t>
  </si>
  <si>
    <t>Custom Format</t>
  </si>
  <si>
    <t>Rate</t>
  </si>
  <si>
    <t>Commission</t>
  </si>
  <si>
    <t>Garwin</t>
  </si>
  <si>
    <t>Whaites</t>
  </si>
  <si>
    <t>Alasdair</t>
  </si>
  <si>
    <t>Sperry</t>
  </si>
  <si>
    <t>Fendlow</t>
  </si>
  <si>
    <t>Hank</t>
  </si>
  <si>
    <t>Block</t>
  </si>
  <si>
    <t>Hewie</t>
  </si>
  <si>
    <t>Oslar</t>
  </si>
  <si>
    <t>Taddeo</t>
  </si>
  <si>
    <t>McBrady</t>
  </si>
  <si>
    <t>Shantee</t>
  </si>
  <si>
    <t>MacKettrick</t>
  </si>
  <si>
    <t>Brietta</t>
  </si>
  <si>
    <t>Munnery</t>
  </si>
  <si>
    <t>Conibere</t>
  </si>
  <si>
    <t>Lacee</t>
  </si>
  <si>
    <t>Sibbs</t>
  </si>
  <si>
    <t>Gormally</t>
  </si>
  <si>
    <t>Bent</t>
  </si>
  <si>
    <t>Jennison</t>
  </si>
  <si>
    <t>Dive</t>
  </si>
  <si>
    <t>Vivianne</t>
  </si>
  <si>
    <t>Berge</t>
  </si>
  <si>
    <t>Total Change:</t>
  </si>
  <si>
    <t>Change:</t>
  </si>
  <si>
    <t>Adjust +/-:</t>
  </si>
  <si>
    <t>#</t>
  </si>
  <si>
    <t>ISSUE</t>
  </si>
  <si>
    <t>TYPE</t>
  </si>
  <si>
    <t>LOCATION</t>
  </si>
  <si>
    <t>PRIORITY</t>
  </si>
  <si>
    <t>OPENED ON</t>
  </si>
  <si>
    <t>OPENED BY</t>
  </si>
  <si>
    <t>CLOSED ON</t>
  </si>
  <si>
    <t>CLOSED BY</t>
  </si>
  <si>
    <t>NOTES</t>
  </si>
  <si>
    <t>Issue #1</t>
  </si>
  <si>
    <t>Type 2</t>
  </si>
  <si>
    <t>Bldg 6</t>
  </si>
  <si>
    <t>Medium</t>
  </si>
  <si>
    <t>James</t>
  </si>
  <si>
    <t>Issue #2</t>
  </si>
  <si>
    <t>Type 6</t>
  </si>
  <si>
    <t>Bldg 3</t>
  </si>
  <si>
    <t>Low</t>
  </si>
  <si>
    <t>Issue #3</t>
  </si>
  <si>
    <t>Type 5</t>
  </si>
  <si>
    <t>Bldg 4</t>
  </si>
  <si>
    <t>Lilly</t>
  </si>
  <si>
    <t>Issue #4</t>
  </si>
  <si>
    <t>Type 3</t>
  </si>
  <si>
    <t>Bldg 1</t>
  </si>
  <si>
    <t>Issue #5</t>
  </si>
  <si>
    <t>Type 4</t>
  </si>
  <si>
    <t>Issue #6</t>
  </si>
  <si>
    <t>Type 7</t>
  </si>
  <si>
    <t>Bldg 5</t>
  </si>
  <si>
    <t>Issue #7</t>
  </si>
  <si>
    <t>High</t>
  </si>
  <si>
    <t>Issue #8</t>
  </si>
  <si>
    <t>Issue #9</t>
  </si>
  <si>
    <t>Type 1</t>
  </si>
  <si>
    <t>Issue #10</t>
  </si>
  <si>
    <t>Issue #11</t>
  </si>
  <si>
    <t>Issue #12</t>
  </si>
  <si>
    <t>Bldg 2</t>
  </si>
  <si>
    <t>Issue #13</t>
  </si>
  <si>
    <t>Issue #14</t>
  </si>
  <si>
    <t>Issue #15</t>
  </si>
  <si>
    <t>Issue #16</t>
  </si>
  <si>
    <t>Issue #17</t>
  </si>
  <si>
    <t>Issue #18</t>
  </si>
  <si>
    <t>Issue #19</t>
  </si>
  <si>
    <t>Issue #20</t>
  </si>
  <si>
    <t>Issue #21</t>
  </si>
  <si>
    <t>Issue #22</t>
  </si>
  <si>
    <t>Issue #23</t>
  </si>
  <si>
    <t>Issue #24</t>
  </si>
  <si>
    <t>Issue #25</t>
  </si>
  <si>
    <t>Issue #26</t>
  </si>
  <si>
    <t>Issue #27</t>
  </si>
  <si>
    <t>Issue #28</t>
  </si>
  <si>
    <t>Issue #29</t>
  </si>
  <si>
    <t>Issue #30</t>
  </si>
  <si>
    <t>Issue #31</t>
  </si>
  <si>
    <t>Issue #32</t>
  </si>
  <si>
    <t>Issue #33</t>
  </si>
  <si>
    <t>Issue #34</t>
  </si>
  <si>
    <t>Issue #35</t>
  </si>
  <si>
    <t>Issue #36</t>
  </si>
  <si>
    <t>Issue #37</t>
  </si>
  <si>
    <t>Issue #38</t>
  </si>
  <si>
    <t>Issue #39</t>
  </si>
  <si>
    <t>Issue #40</t>
  </si>
  <si>
    <t>Issue #41</t>
  </si>
  <si>
    <t>Issue #42</t>
  </si>
  <si>
    <t>Issue #43</t>
  </si>
  <si>
    <t>Issue #44</t>
  </si>
  <si>
    <t>Issue #45</t>
  </si>
  <si>
    <t>Issue #46</t>
  </si>
  <si>
    <t>Issue #47</t>
  </si>
  <si>
    <t>Issue #48</t>
  </si>
  <si>
    <t>Issue #49</t>
  </si>
  <si>
    <t>Issue #50</t>
  </si>
  <si>
    <t>Issue #51</t>
  </si>
  <si>
    <t>Issue #52</t>
  </si>
  <si>
    <t>Issue #53</t>
  </si>
  <si>
    <t>Issue #54</t>
  </si>
  <si>
    <t>Issue #55</t>
  </si>
  <si>
    <t>Issue #56</t>
  </si>
  <si>
    <t>Issue #57</t>
  </si>
  <si>
    <t>Issue #58</t>
  </si>
  <si>
    <t>Issue #59</t>
  </si>
  <si>
    <t>Issue #60</t>
  </si>
  <si>
    <t>Issue #61</t>
  </si>
  <si>
    <t>Issue #62</t>
  </si>
  <si>
    <t>Issue #63</t>
  </si>
  <si>
    <t>Issue #64</t>
  </si>
  <si>
    <t>Issue #65</t>
  </si>
  <si>
    <t>Issue #66</t>
  </si>
  <si>
    <t>Issue #67</t>
  </si>
  <si>
    <t>Issue #68</t>
  </si>
  <si>
    <t>Issue #69</t>
  </si>
  <si>
    <t>Issue #70</t>
  </si>
  <si>
    <t>Issue #71</t>
  </si>
  <si>
    <t>Issue #72</t>
  </si>
  <si>
    <t>Issue #73</t>
  </si>
  <si>
    <t>Issue #74</t>
  </si>
  <si>
    <t>Issue #75</t>
  </si>
  <si>
    <t>Issue #76</t>
  </si>
  <si>
    <t>Issue #77</t>
  </si>
  <si>
    <t>Issue #78</t>
  </si>
  <si>
    <t>Issue #79</t>
  </si>
  <si>
    <t>Issue #80</t>
  </si>
  <si>
    <t>Issue #81</t>
  </si>
  <si>
    <t>Issue #82</t>
  </si>
  <si>
    <t>Issue #83</t>
  </si>
  <si>
    <t>Issue #84</t>
  </si>
  <si>
    <t>Issue #85</t>
  </si>
  <si>
    <t>Issue #86</t>
  </si>
  <si>
    <t>Issue #87</t>
  </si>
  <si>
    <t>Issue #88</t>
  </si>
  <si>
    <t>Issue #89</t>
  </si>
  <si>
    <t>Issue #90</t>
  </si>
  <si>
    <t>Issue #91</t>
  </si>
  <si>
    <t>Issue Tracker Dashboard</t>
  </si>
  <si>
    <t>-</t>
  </si>
  <si>
    <t>Start Date</t>
  </si>
  <si>
    <t>End Date</t>
  </si>
  <si>
    <t>Issues (Excl. Types 5 &amp; 7)</t>
  </si>
  <si>
    <t>Low Priority</t>
  </si>
  <si>
    <t>Medium Priority</t>
  </si>
  <si>
    <t>High Priority</t>
  </si>
  <si>
    <t>Total Issues</t>
  </si>
  <si>
    <t>% of Total Issues</t>
  </si>
  <si>
    <t>All Issues</t>
  </si>
  <si>
    <t>Text</t>
  </si>
  <si>
    <t>Forecast FY 2019</t>
  </si>
  <si>
    <t>Author:</t>
  </si>
  <si>
    <t>Jon Acampora</t>
  </si>
  <si>
    <t>Source:</t>
  </si>
  <si>
    <t>https://www.excelcampus.com/keyboard-shortcuts/advanced-excel-shortcuts/</t>
  </si>
  <si>
    <t>11222B3</t>
  </si>
  <si>
    <t xml:space="preserve">Post &amp; Video: </t>
  </si>
  <si>
    <t>19 Advanced Excel Shortcuts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</si>
</sst>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1" formatCode="_(* #,##0_);_(* \(#,##0\);_(* &quot;-&quot;_);_(@_)"/>
    <numFmt numFmtId="44" formatCode="_(&quot;$&quot;* #,##0.00_);_(&quot;$&quot;* \(#,##0.00\);_(&quot;$&quot;* &quot;-&quot;??_);_(@_)"/>
    <numFmt numFmtId="43" formatCode="_(* #,##0.00_);_(* \(#,##0.00\);_(* &quot;-&quot;??_);_(@_)"/>
    <numFmt numFmtId="164" formatCode="mm/dd/yy;@"/>
    <numFmt numFmtId="165" formatCode="&quot;$&quot;#,##0.00"/>
    <numFmt numFmtId="166" formatCode="_(&quot;$&quot;* #,##0_);_(&quot;$&quot;* \(#,##0\);_(&quot;$&quot;* &quot;-&quot;??_);_(@_)"/>
    <numFmt numFmtId="167" formatCode="0.0%"/>
    <numFmt numFmtId="168" formatCode="&quot;$&quot;0,&quot;K&quot;"/>
  </numFmts>
  <fonts count="29" x14ac:knownFonts="1">
    <font>
      <sz val="11"/>
      <color theme="1"/>
      <name val="Calibri"/>
      <family val="2"/>
      <scheme val="minor"/>
    </font>
    <font>
      <b/>
      <sz val="18"/>
      <color theme="3"/>
      <name val="Times New Roman"/>
      <family val="1"/>
    </font>
    <font>
      <b/>
      <sz val="10"/>
      <name val="Arial"/>
      <family val="2"/>
    </font>
    <font>
      <sz val="10"/>
      <name val="Tahoma"/>
      <family val="2"/>
    </font>
    <font>
      <sz val="12"/>
      <name val="Verdana"/>
      <family val="2"/>
    </font>
    <font>
      <sz val="10"/>
      <color rgb="FFFF0000"/>
      <name val="Arial"/>
      <family val="2"/>
    </font>
    <font>
      <sz val="11"/>
      <color rgb="FFFF0000"/>
      <name val="Arial"/>
      <family val="2"/>
    </font>
    <font>
      <b/>
      <u val="singleAccounting"/>
      <sz val="10"/>
      <name val="Arial"/>
      <family val="2"/>
    </font>
    <font>
      <i/>
      <sz val="10"/>
      <name val="Arial"/>
      <family val="2"/>
    </font>
    <font>
      <sz val="11"/>
      <color theme="1"/>
      <name val="Calibri"/>
      <family val="2"/>
      <scheme val="minor"/>
    </font>
    <font>
      <b/>
      <sz val="11"/>
      <color theme="1"/>
      <name val="Calibri"/>
      <family val="2"/>
      <scheme val="minor"/>
    </font>
    <font>
      <b/>
      <sz val="14"/>
      <color theme="1"/>
      <name val="Calibri"/>
      <family val="2"/>
      <scheme val="minor"/>
    </font>
    <font>
      <b/>
      <sz val="11"/>
      <color theme="0"/>
      <name val="Calibri"/>
      <family val="2"/>
      <scheme val="minor"/>
    </font>
    <font>
      <b/>
      <sz val="15"/>
      <color theme="3"/>
      <name val="Calibri"/>
      <family val="2"/>
      <scheme val="minor"/>
    </font>
    <font>
      <sz val="11"/>
      <color rgb="FF3F3F76"/>
      <name val="Calibri"/>
      <family val="2"/>
      <scheme val="minor"/>
    </font>
    <font>
      <sz val="11"/>
      <name val="Arial"/>
      <family val="1"/>
    </font>
    <font>
      <i/>
      <sz val="11"/>
      <color theme="1"/>
      <name val="Calibri"/>
      <family val="2"/>
      <scheme val="minor"/>
    </font>
    <font>
      <sz val="11"/>
      <name val="Calibri"/>
      <family val="2"/>
      <scheme val="minor"/>
    </font>
    <font>
      <sz val="16"/>
      <color theme="1"/>
      <name val="Calibri"/>
      <family val="2"/>
      <scheme val="minor"/>
    </font>
    <font>
      <sz val="14"/>
      <color theme="1"/>
      <name val="Calibri"/>
      <family val="2"/>
      <scheme val="minor"/>
    </font>
    <font>
      <i/>
      <sz val="10"/>
      <color theme="1" tint="0.499984740745262"/>
      <name val="Calibri"/>
      <family val="2"/>
      <scheme val="minor"/>
    </font>
    <font>
      <u/>
      <sz val="11"/>
      <color theme="10"/>
      <name val="Calibri"/>
      <family val="2"/>
      <scheme val="minor"/>
    </font>
    <font>
      <b/>
      <sz val="13"/>
      <color theme="1"/>
      <name val="Calibri"/>
      <family val="2"/>
      <scheme val="minor"/>
    </font>
    <font>
      <sz val="11"/>
      <color rgb="FFFFFFFF"/>
      <name val="Calibri"/>
      <family val="2"/>
      <scheme val="minor"/>
    </font>
    <font>
      <sz val="11"/>
      <color rgb="FF000000"/>
      <name val="Calibri"/>
      <family val="2"/>
      <scheme val="minor"/>
    </font>
    <font>
      <b/>
      <sz val="12"/>
      <color theme="0"/>
      <name val="Trebuchet MS"/>
      <family val="2"/>
    </font>
    <font>
      <sz val="12"/>
      <color theme="0"/>
      <name val="Trebuchet MS"/>
      <family val="2"/>
    </font>
    <font>
      <sz val="12"/>
      <name val="Calibri"/>
      <family val="2"/>
      <scheme val="minor"/>
    </font>
    <font>
      <sz val="11"/>
      <color theme="1"/>
      <name val="Trebuchet MS"/>
      <family val="2"/>
    </font>
  </fonts>
  <fills count="12">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bgColor theme="6"/>
      </patternFill>
    </fill>
    <fill>
      <patternFill patternType="solid">
        <fgColor theme="7" tint="0.39997558519241921"/>
        <bgColor indexed="65"/>
      </patternFill>
    </fill>
    <fill>
      <patternFill patternType="solid">
        <fgColor theme="5" tint="0.59999389629810485"/>
        <bgColor indexed="64"/>
      </patternFill>
    </fill>
    <fill>
      <patternFill patternType="solid">
        <fgColor theme="7" tint="0.59999389629810485"/>
        <bgColor indexed="64"/>
      </patternFill>
    </fill>
    <fill>
      <patternFill patternType="solid">
        <fgColor theme="5" tint="0.59996337778862885"/>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style="thin">
        <color theme="6"/>
      </right>
      <top style="thin">
        <color theme="6"/>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auto="1"/>
      </top>
      <bottom style="thin">
        <color auto="1"/>
      </bottom>
      <diagonal/>
    </border>
  </borders>
  <cellStyleXfs count="10">
    <xf numFmtId="0" fontId="0" fillId="0" borderId="0"/>
    <xf numFmtId="44" fontId="9" fillId="0" borderId="0" applyFont="0" applyFill="0" applyBorder="0" applyAlignment="0" applyProtection="0"/>
    <xf numFmtId="41" fontId="9" fillId="0" borderId="0" applyFont="0" applyFill="0" applyBorder="0" applyAlignment="0" applyProtection="0"/>
    <xf numFmtId="9" fontId="9" fillId="0" borderId="0" applyFont="0" applyFill="0" applyBorder="0" applyAlignment="0" applyProtection="0"/>
    <xf numFmtId="0" fontId="13" fillId="0" borderId="8" applyNumberFormat="0" applyFill="0" applyAlignment="0" applyProtection="0"/>
    <xf numFmtId="0" fontId="14" fillId="10" borderId="9" applyNumberFormat="0" applyAlignment="0" applyProtection="0"/>
    <xf numFmtId="0" fontId="9" fillId="7" borderId="0" applyNumberFormat="0" applyBorder="0" applyAlignment="0" applyProtection="0"/>
    <xf numFmtId="0" fontId="15" fillId="0" borderId="0"/>
    <xf numFmtId="10" fontId="16" fillId="0" borderId="0" applyFill="0" applyBorder="0" applyAlignment="0" applyProtection="0"/>
    <xf numFmtId="0" fontId="21" fillId="0" borderId="0" applyNumberFormat="0" applyFill="0" applyBorder="0" applyAlignment="0" applyProtection="0"/>
  </cellStyleXfs>
  <cellXfs count="90">
    <xf numFmtId="0" fontId="0" fillId="0" borderId="0" xfId="0"/>
    <xf numFmtId="0" fontId="1" fillId="0" borderId="0" xfId="0" applyFont="1"/>
    <xf numFmtId="0" fontId="7" fillId="2" borderId="0" xfId="0" applyFont="1" applyFill="1" applyAlignment="1">
      <alignment horizontal="center"/>
    </xf>
    <xf numFmtId="0" fontId="2" fillId="0" borderId="0" xfId="0" applyFont="1" applyAlignment="1">
      <alignment horizontal="left"/>
    </xf>
    <xf numFmtId="0" fontId="3" fillId="0" borderId="0" xfId="0" applyFont="1"/>
    <xf numFmtId="0" fontId="4" fillId="0" borderId="0" xfId="0" applyFont="1"/>
    <xf numFmtId="0" fontId="5" fillId="0" borderId="0" xfId="0" applyFont="1" applyAlignment="1">
      <alignment horizontal="left"/>
    </xf>
    <xf numFmtId="0" fontId="6" fillId="0" borderId="0" xfId="0" applyFont="1" applyAlignment="1">
      <alignment horizontal="left"/>
    </xf>
    <xf numFmtId="0" fontId="0" fillId="0" borderId="0" xfId="0" applyAlignment="1">
      <alignment horizontal="left" indent="2"/>
    </xf>
    <xf numFmtId="38" fontId="0" fillId="0" borderId="0" xfId="0" applyNumberFormat="1"/>
    <xf numFmtId="38" fontId="0" fillId="0" borderId="1" xfId="0" applyNumberFormat="1" applyBorder="1"/>
    <xf numFmtId="0" fontId="8" fillId="0" borderId="0" xfId="0" applyFont="1" applyAlignment="1">
      <alignment horizontal="left"/>
    </xf>
    <xf numFmtId="0" fontId="0" fillId="0" borderId="0" xfId="0" applyAlignment="1">
      <alignment horizontal="left"/>
    </xf>
    <xf numFmtId="0" fontId="0" fillId="0" borderId="0" xfId="0" applyAlignment="1">
      <alignment horizontal="left" indent="4"/>
    </xf>
    <xf numFmtId="0" fontId="8" fillId="0" borderId="0" xfId="0" applyFont="1"/>
    <xf numFmtId="38" fontId="2" fillId="0" borderId="2" xfId="0" applyNumberFormat="1" applyFont="1" applyBorder="1"/>
    <xf numFmtId="165" fontId="0" fillId="0" borderId="0" xfId="0" applyNumberFormat="1"/>
    <xf numFmtId="164" fontId="0" fillId="0" borderId="0" xfId="0" applyNumberFormat="1"/>
    <xf numFmtId="165" fontId="0" fillId="0" borderId="0" xfId="1" applyNumberFormat="1" applyFont="1" applyFill="1" applyBorder="1"/>
    <xf numFmtId="0" fontId="0" fillId="0" borderId="0" xfId="0" pivotButton="1"/>
    <xf numFmtId="0" fontId="11" fillId="0" borderId="0" xfId="0" applyFont="1"/>
    <xf numFmtId="0" fontId="10" fillId="3" borderId="0" xfId="0" applyFont="1" applyFill="1"/>
    <xf numFmtId="0" fontId="10" fillId="0" borderId="0" xfId="0" applyFont="1"/>
    <xf numFmtId="9" fontId="0" fillId="4" borderId="0" xfId="0" applyNumberFormat="1" applyFill="1"/>
    <xf numFmtId="44" fontId="0" fillId="0" borderId="0" xfId="1" applyFont="1"/>
    <xf numFmtId="0" fontId="10" fillId="0" borderId="3" xfId="0" applyFont="1" applyBorder="1"/>
    <xf numFmtId="44" fontId="10" fillId="0" borderId="3" xfId="0" applyNumberFormat="1" applyFont="1" applyBorder="1"/>
    <xf numFmtId="9" fontId="0" fillId="5" borderId="0" xfId="0" applyNumberFormat="1" applyFill="1"/>
    <xf numFmtId="0" fontId="12" fillId="6" borderId="4" xfId="0" applyFont="1" applyFill="1" applyBorder="1"/>
    <xf numFmtId="0" fontId="12" fillId="6" borderId="5" xfId="0" applyFont="1" applyFill="1" applyBorder="1"/>
    <xf numFmtId="0" fontId="12" fillId="6" borderId="6" xfId="0" applyFont="1" applyFill="1" applyBorder="1"/>
    <xf numFmtId="0" fontId="0" fillId="0" borderId="4" xfId="0" applyBorder="1"/>
    <xf numFmtId="14" fontId="0" fillId="0" borderId="4" xfId="0" applyNumberFormat="1" applyBorder="1"/>
    <xf numFmtId="44" fontId="0" fillId="0" borderId="7" xfId="1" applyFont="1" applyBorder="1"/>
    <xf numFmtId="0" fontId="12" fillId="6" borderId="0" xfId="0" applyFont="1" applyFill="1"/>
    <xf numFmtId="14" fontId="0" fillId="0" borderId="0" xfId="0" applyNumberFormat="1"/>
    <xf numFmtId="44" fontId="0" fillId="0" borderId="0" xfId="1" applyFont="1" applyBorder="1"/>
    <xf numFmtId="44" fontId="0" fillId="0" borderId="0" xfId="0" applyNumberFormat="1"/>
    <xf numFmtId="0" fontId="7" fillId="2" borderId="0" xfId="0" applyFont="1" applyFill="1" applyAlignment="1">
      <alignment horizontal="center" wrapText="1"/>
    </xf>
    <xf numFmtId="0" fontId="13" fillId="0" borderId="8" xfId="4"/>
    <xf numFmtId="0" fontId="10" fillId="3" borderId="0" xfId="6" applyFont="1" applyFill="1"/>
    <xf numFmtId="43" fontId="14" fillId="10" borderId="9" xfId="5" applyNumberFormat="1"/>
    <xf numFmtId="41" fontId="0" fillId="0" borderId="0" xfId="2" applyFont="1"/>
    <xf numFmtId="10" fontId="16" fillId="0" borderId="0" xfId="8"/>
    <xf numFmtId="166" fontId="0" fillId="0" borderId="0" xfId="1" applyNumberFormat="1" applyFont="1"/>
    <xf numFmtId="9" fontId="0" fillId="0" borderId="0" xfId="0" applyNumberFormat="1"/>
    <xf numFmtId="166" fontId="0" fillId="0" borderId="0" xfId="1" applyNumberFormat="1" applyFont="1" applyFill="1"/>
    <xf numFmtId="166" fontId="17" fillId="0" borderId="0" xfId="1" applyNumberFormat="1" applyFont="1" applyFill="1"/>
    <xf numFmtId="9" fontId="10" fillId="0" borderId="0" xfId="0" applyNumberFormat="1" applyFont="1"/>
    <xf numFmtId="9" fontId="10" fillId="8" borderId="0" xfId="0" applyNumberFormat="1" applyFont="1" applyFill="1"/>
    <xf numFmtId="9" fontId="10" fillId="9" borderId="0" xfId="0" applyNumberFormat="1" applyFont="1" applyFill="1"/>
    <xf numFmtId="14" fontId="18" fillId="0" borderId="0" xfId="0" applyNumberFormat="1" applyFont="1" applyAlignment="1">
      <alignment horizontal="center"/>
    </xf>
    <xf numFmtId="0" fontId="19" fillId="0" borderId="0" xfId="0" applyFont="1" applyAlignment="1">
      <alignment horizontal="center"/>
    </xf>
    <xf numFmtId="0" fontId="20" fillId="0" borderId="0" xfId="0" applyFont="1" applyAlignment="1">
      <alignment horizontal="center"/>
    </xf>
    <xf numFmtId="0" fontId="0" fillId="0" borderId="0" xfId="0" applyAlignment="1">
      <alignment horizontal="center"/>
    </xf>
    <xf numFmtId="0" fontId="10" fillId="0" borderId="1" xfId="0" applyFont="1" applyBorder="1"/>
    <xf numFmtId="0" fontId="0" fillId="0" borderId="1" xfId="0" applyBorder="1"/>
    <xf numFmtId="0" fontId="10" fillId="0" borderId="1" xfId="0" applyFont="1" applyBorder="1" applyAlignment="1">
      <alignment horizontal="center"/>
    </xf>
    <xf numFmtId="0" fontId="10" fillId="0" borderId="0" xfId="0" applyFont="1" applyAlignment="1">
      <alignment horizontal="center"/>
    </xf>
    <xf numFmtId="0" fontId="0" fillId="0" borderId="10" xfId="0" applyBorder="1" applyAlignment="1">
      <alignment horizontal="left" indent="1"/>
    </xf>
    <xf numFmtId="0" fontId="0" fillId="0" borderId="10" xfId="0" applyBorder="1"/>
    <xf numFmtId="167" fontId="0" fillId="0" borderId="10" xfId="3" applyNumberFormat="1" applyFont="1" applyBorder="1"/>
    <xf numFmtId="0" fontId="0" fillId="0" borderId="11" xfId="0" applyBorder="1" applyAlignment="1">
      <alignment horizontal="left" indent="1"/>
    </xf>
    <xf numFmtId="0" fontId="0" fillId="0" borderId="11" xfId="0" applyBorder="1"/>
    <xf numFmtId="167" fontId="0" fillId="0" borderId="11" xfId="3" applyNumberFormat="1" applyFont="1" applyBorder="1"/>
    <xf numFmtId="0" fontId="0" fillId="0" borderId="12" xfId="0" applyBorder="1" applyAlignment="1">
      <alignment horizontal="left" indent="1"/>
    </xf>
    <xf numFmtId="0" fontId="0" fillId="0" borderId="12" xfId="0" applyBorder="1"/>
    <xf numFmtId="167" fontId="0" fillId="0" borderId="12" xfId="3" applyNumberFormat="1" applyFont="1" applyBorder="1"/>
    <xf numFmtId="0" fontId="0" fillId="0" borderId="0" xfId="0" applyAlignment="1">
      <alignment horizontal="left" indent="1"/>
    </xf>
    <xf numFmtId="167" fontId="0" fillId="0" borderId="0" xfId="3" applyNumberFormat="1" applyFont="1"/>
    <xf numFmtId="0" fontId="16" fillId="0" borderId="0" xfId="0" applyFont="1" applyAlignment="1">
      <alignment horizontal="left" indent="1"/>
    </xf>
    <xf numFmtId="0" fontId="16" fillId="0" borderId="0" xfId="0" applyFont="1"/>
    <xf numFmtId="9" fontId="16" fillId="0" borderId="0" xfId="3" applyFont="1"/>
    <xf numFmtId="0" fontId="10" fillId="0" borderId="13" xfId="0" applyFont="1" applyBorder="1"/>
    <xf numFmtId="0" fontId="0" fillId="0" borderId="13" xfId="0" applyBorder="1"/>
    <xf numFmtId="168" fontId="0" fillId="0" borderId="0" xfId="0" applyNumberFormat="1"/>
    <xf numFmtId="8" fontId="0" fillId="0" borderId="0" xfId="0" applyNumberFormat="1"/>
    <xf numFmtId="14" fontId="14" fillId="10" borderId="9" xfId="5" applyNumberFormat="1"/>
    <xf numFmtId="0" fontId="21" fillId="0" borderId="0" xfId="9"/>
    <xf numFmtId="0" fontId="22" fillId="0" borderId="0" xfId="0" applyFont="1"/>
    <xf numFmtId="0" fontId="23" fillId="0" borderId="0" xfId="0" applyFont="1"/>
    <xf numFmtId="0" fontId="24" fillId="0" borderId="0" xfId="0" applyFont="1" applyAlignment="1">
      <alignment horizontal="left" vertical="center"/>
    </xf>
    <xf numFmtId="0" fontId="0" fillId="0" borderId="0" xfId="0" quotePrefix="1"/>
    <xf numFmtId="0" fontId="0" fillId="11" borderId="0" xfId="0" applyFill="1"/>
    <xf numFmtId="0" fontId="25" fillId="11" borderId="0" xfId="0" applyFont="1" applyFill="1"/>
    <xf numFmtId="0" fontId="26" fillId="11" borderId="0" xfId="0" applyFont="1" applyFill="1"/>
    <xf numFmtId="0" fontId="27" fillId="11" borderId="0" xfId="0" applyFont="1" applyFill="1"/>
    <xf numFmtId="0" fontId="28" fillId="11" borderId="0" xfId="0" applyFont="1" applyFill="1"/>
    <xf numFmtId="0" fontId="28" fillId="11" borderId="1" xfId="0" applyFont="1" applyFill="1" applyBorder="1"/>
    <xf numFmtId="0" fontId="0" fillId="11" borderId="1" xfId="0" applyFill="1" applyBorder="1"/>
  </cellXfs>
  <cellStyles count="10">
    <cellStyle name="60% - Accent4" xfId="6" builtinId="44"/>
    <cellStyle name="Comma [0]" xfId="2" builtinId="6"/>
    <cellStyle name="Currency" xfId="1" builtinId="4"/>
    <cellStyle name="Heading 1" xfId="4" builtinId="16"/>
    <cellStyle name="Hyperlink" xfId="9" builtinId="8"/>
    <cellStyle name="Input" xfId="5" builtinId="20" customBuiltin="1"/>
    <cellStyle name="Normal" xfId="0" builtinId="0"/>
    <cellStyle name="Normal 2" xfId="7" xr:uid="{828A5793-7E4C-4E69-AAE1-AFBB9A36AE5A}"/>
    <cellStyle name="Percent" xfId="3" builtinId="5"/>
    <cellStyle name="Percent [2]" xfId="8" xr:uid="{675E3818-0D9F-473E-989A-5C96F77EDEE8}"/>
  </cellStyles>
  <dxfs count="14">
    <dxf>
      <numFmt numFmtId="19" formatCode="m/d/yyyy"/>
    </dxf>
    <dxf>
      <numFmt numFmtId="19" formatCode="m/d/yyyy"/>
    </dxf>
    <dxf>
      <numFmt numFmtId="19" formatCode="m/d/yyyy"/>
    </dxf>
    <dxf>
      <font>
        <condense val="0"/>
        <extend val="0"/>
        <color rgb="FF006100"/>
      </font>
      <fill>
        <patternFill>
          <bgColor rgb="FFC6EFCE"/>
        </patternFill>
      </fill>
    </dxf>
    <dxf>
      <font>
        <color theme="5" tint="-0.24994659260841701"/>
      </font>
      <fill>
        <patternFill>
          <bgColor theme="5" tint="0.79998168889431442"/>
        </patternFill>
      </fill>
    </dxf>
    <dxf>
      <font>
        <color theme="5" tint="-0.24994659260841701"/>
      </font>
      <fill>
        <patternFill>
          <bgColor theme="5" tint="0.79998168889431442"/>
        </patternFill>
      </fill>
    </dxf>
    <dxf>
      <font>
        <color theme="5" tint="-0.24994659260841701"/>
      </font>
      <fill>
        <patternFill>
          <bgColor theme="5" tint="0.79998168889431442"/>
        </patternFill>
      </fill>
    </dxf>
    <dxf>
      <font>
        <color theme="5" tint="-0.24994659260841701"/>
      </font>
      <fill>
        <patternFill>
          <bgColor theme="5" tint="0.79998168889431442"/>
        </patternFill>
      </fill>
    </dxf>
    <dxf>
      <font>
        <color theme="5" tint="-0.24994659260841701"/>
      </font>
      <fill>
        <patternFill>
          <bgColor theme="5" tint="0.79998168889431442"/>
        </patternFill>
      </fill>
    </dxf>
    <dxf>
      <font>
        <color theme="5" tint="-0.24994659260841701"/>
      </font>
      <fill>
        <patternFill>
          <bgColor theme="5" tint="0.79998168889431442"/>
        </patternFill>
      </fill>
    </dxf>
    <dxf>
      <font>
        <color theme="5" tint="-0.24994659260841701"/>
      </font>
      <fill>
        <patternFill>
          <bgColor theme="5" tint="0.79998168889431442"/>
        </patternFill>
      </fill>
    </dxf>
    <dxf>
      <font>
        <color theme="5" tint="-0.24994659260841701"/>
      </font>
      <fill>
        <patternFill>
          <bgColor theme="5" tint="0.79998168889431442"/>
        </patternFill>
      </fill>
    </dxf>
    <dxf>
      <font>
        <color theme="5" tint="-0.24994659260841701"/>
      </font>
      <fill>
        <patternFill>
          <bgColor theme="5" tint="0.79998168889431442"/>
        </patternFill>
      </fill>
    </dxf>
    <dxf>
      <font>
        <condense val="0"/>
        <extend val="0"/>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07/relationships/slicerCache" Target="slicerCaches/slicerCache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1.xml"/><Relationship Id="rId27"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[19-Advanced-Excel-Shortcuts.xlsx]Selection Pane!PivotTable3</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by Region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'Selection Pane'!$B$3</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'Selection Pane'!$A$4:$A$8</c:f>
              <c:strCache>
                <c:ptCount val="4"/>
                <c:pt idx="0">
                  <c:v>North</c:v>
                </c:pt>
                <c:pt idx="1">
                  <c:v>East</c:v>
                </c:pt>
                <c:pt idx="2">
                  <c:v>South</c:v>
                </c:pt>
                <c:pt idx="3">
                  <c:v>West</c:v>
                </c:pt>
              </c:strCache>
            </c:strRef>
          </c:cat>
          <c:val>
            <c:numRef>
              <c:f>'Selection Pane'!$B$4:$B$8</c:f>
              <c:numCache>
                <c:formatCode>"$"0,"K"</c:formatCode>
                <c:ptCount val="4"/>
                <c:pt idx="0">
                  <c:v>141660.33999999997</c:v>
                </c:pt>
                <c:pt idx="1">
                  <c:v>108275.51</c:v>
                </c:pt>
                <c:pt idx="2">
                  <c:v>93848.329999999987</c:v>
                </c:pt>
                <c:pt idx="3">
                  <c:v>91251.979999999981</c:v>
                </c:pt>
              </c:numCache>
            </c:numRef>
          </c:val>
          <c:extLst>
            <c:ext xmlns:c16="http://schemas.microsoft.com/office/drawing/2014/chart" uri="{C3380CC4-5D6E-409C-BE32-E72D297353CC}">
              <c16:uniqueId val="{00000000-B73D-48F1-B054-E4EF66E012D8}"/>
            </c:ext>
          </c:extLst>
        </c:ser>
        <c:dLbls>
          <c:showLegendKey val="0"/>
          <c:showVal val="0"/>
          <c:showCatName val="0"/>
          <c:showSerName val="0"/>
          <c:showPercent val="0"/>
          <c:showBubbleSize val="0"/>
        </c:dLbls>
        <c:gapWidth val="77"/>
        <c:axId val="1976197919"/>
        <c:axId val="168746719"/>
      </c:barChart>
      <c:catAx>
        <c:axId val="19761979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68746719"/>
        <c:crosses val="autoZero"/>
        <c:auto val="1"/>
        <c:lblAlgn val="ctr"/>
        <c:lblOffset val="100"/>
        <c:noMultiLvlLbl val="0"/>
      </c:catAx>
      <c:valAx>
        <c:axId val="168746719"/>
        <c:scaling>
          <c:orientation val="minMax"/>
        </c:scaling>
        <c:delete val="1"/>
        <c:axPos val="b"/>
        <c:numFmt formatCode="&quot;$&quot;0,&quot;K&quot;" sourceLinked="1"/>
        <c:majorTickMark val="none"/>
        <c:minorTickMark val="none"/>
        <c:tickLblPos val="nextTo"/>
        <c:crossAx val="19761979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lumMod val="60000"/>
          <a:lumOff val="40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excelcampus.com/blueprint-registration" TargetMode="External"/></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504825</xdr:colOff>
      <xdr:row>0</xdr:row>
      <xdr:rowOff>171450</xdr:rowOff>
    </xdr:from>
    <xdr:to>
      <xdr:col>25</xdr:col>
      <xdr:colOff>161925</xdr:colOff>
      <xdr:row>9</xdr:row>
      <xdr:rowOff>0</xdr:rowOff>
    </xdr:to>
    <xdr:grpSp>
      <xdr:nvGrpSpPr>
        <xdr:cNvPr id="2" name="Group 1">
          <a:hlinkClick xmlns:r="http://schemas.openxmlformats.org/officeDocument/2006/relationships" r:id="rId1"/>
          <a:extLst>
            <a:ext uri="{FF2B5EF4-FFF2-40B4-BE49-F238E27FC236}">
              <a16:creationId xmlns:a16="http://schemas.microsoft.com/office/drawing/2014/main" id="{D6D90D72-3200-4EA7-9244-92B8F9BBD55B}"/>
            </a:ext>
          </a:extLst>
        </xdr:cNvPr>
        <xdr:cNvGrpSpPr/>
      </xdr:nvGrpSpPr>
      <xdr:grpSpPr>
        <a:xfrm>
          <a:off x="504825" y="171450"/>
          <a:ext cx="14897100" cy="1666875"/>
          <a:chOff x="514350" y="133350"/>
          <a:chExt cx="14897100" cy="1771650"/>
        </a:xfrm>
      </xdr:grpSpPr>
      <xdr:sp macro="" textlink="">
        <xdr:nvSpPr>
          <xdr:cNvPr id="3" name="Rectangle 2">
            <a:extLst>
              <a:ext uri="{FF2B5EF4-FFF2-40B4-BE49-F238E27FC236}">
                <a16:creationId xmlns:a16="http://schemas.microsoft.com/office/drawing/2014/main" id="{3D6591CF-978A-16D1-8D19-D7FA4F3ADD49}"/>
              </a:ext>
            </a:extLst>
          </xdr:cNvPr>
          <xdr:cNvSpPr/>
        </xdr:nvSpPr>
        <xdr:spPr>
          <a:xfrm>
            <a:off x="7572375" y="133350"/>
            <a:ext cx="7839075" cy="1438275"/>
          </a:xfrm>
          <a:prstGeom prst="rect">
            <a:avLst/>
          </a:prstGeom>
          <a:solidFill>
            <a:srgbClr val="19AE5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 name="Group 3">
            <a:extLst>
              <a:ext uri="{FF2B5EF4-FFF2-40B4-BE49-F238E27FC236}">
                <a16:creationId xmlns:a16="http://schemas.microsoft.com/office/drawing/2014/main" id="{D00B95A8-37F9-D6EE-2666-0F0EE8A494A1}"/>
              </a:ext>
            </a:extLst>
          </xdr:cNvPr>
          <xdr:cNvGrpSpPr/>
        </xdr:nvGrpSpPr>
        <xdr:grpSpPr>
          <a:xfrm>
            <a:off x="514350" y="209549"/>
            <a:ext cx="13925550" cy="1695451"/>
            <a:chOff x="514350" y="209549"/>
            <a:chExt cx="13925550" cy="1695451"/>
          </a:xfrm>
        </xdr:grpSpPr>
        <xdr:grpSp>
          <xdr:nvGrpSpPr>
            <xdr:cNvPr id="5" name="Group 4">
              <a:extLst>
                <a:ext uri="{FF2B5EF4-FFF2-40B4-BE49-F238E27FC236}">
                  <a16:creationId xmlns:a16="http://schemas.microsoft.com/office/drawing/2014/main" id="{A675EBB2-83B5-F19B-D7B3-B6B3B314DB15}"/>
                </a:ext>
              </a:extLst>
            </xdr:cNvPr>
            <xdr:cNvGrpSpPr/>
          </xdr:nvGrpSpPr>
          <xdr:grpSpPr>
            <a:xfrm>
              <a:off x="561975" y="247650"/>
              <a:ext cx="13496925" cy="1280680"/>
              <a:chOff x="609600" y="95250"/>
              <a:chExt cx="13496925" cy="1347355"/>
            </a:xfrm>
          </xdr:grpSpPr>
          <xdr:sp macro="" textlink="">
            <xdr:nvSpPr>
              <xdr:cNvPr id="8" name="Rectangle: Rounded Corners 7">
                <a:extLst>
                  <a:ext uri="{FF2B5EF4-FFF2-40B4-BE49-F238E27FC236}">
                    <a16:creationId xmlns:a16="http://schemas.microsoft.com/office/drawing/2014/main" id="{3EF9D200-2A0D-3E37-DA32-F1EA39E9E5FD}"/>
                  </a:ext>
                </a:extLst>
              </xdr:cNvPr>
              <xdr:cNvSpPr/>
            </xdr:nvSpPr>
            <xdr:spPr>
              <a:xfrm>
                <a:off x="11972925" y="904875"/>
                <a:ext cx="2133600" cy="495300"/>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9" name="Picture 8">
                <a:extLst>
                  <a:ext uri="{FF2B5EF4-FFF2-40B4-BE49-F238E27FC236}">
                    <a16:creationId xmlns:a16="http://schemas.microsoft.com/office/drawing/2014/main" id="{F4033058-7A69-A411-BD6E-EE04058719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190500"/>
                <a:ext cx="2257425" cy="538397"/>
              </a:xfrm>
              <a:prstGeom prst="rect">
                <a:avLst/>
              </a:prstGeom>
            </xdr:spPr>
          </xdr:pic>
          <xdr:pic>
            <xdr:nvPicPr>
              <xdr:cNvPr id="10" name="Picture 9">
                <a:extLst>
                  <a:ext uri="{FF2B5EF4-FFF2-40B4-BE49-F238E27FC236}">
                    <a16:creationId xmlns:a16="http://schemas.microsoft.com/office/drawing/2014/main" id="{7B41F3E3-37E0-50CA-A29B-3D39F434E1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58075" y="95250"/>
                <a:ext cx="3705225" cy="134735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1" name="TextBox 10">
                <a:extLst>
                  <a:ext uri="{FF2B5EF4-FFF2-40B4-BE49-F238E27FC236}">
                    <a16:creationId xmlns:a16="http://schemas.microsoft.com/office/drawing/2014/main" id="{B49231B6-FF88-AFF8-8AD1-EA654442D30D}"/>
                  </a:ext>
                </a:extLst>
              </xdr:cNvPr>
              <xdr:cNvSpPr txBox="1"/>
            </xdr:nvSpPr>
            <xdr:spPr>
              <a:xfrm>
                <a:off x="12106275" y="1009650"/>
                <a:ext cx="1895475" cy="34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latin typeface="Trebuchet MS" panose="020B0603020202020204" pitchFamily="34" charset="0"/>
                  </a:rPr>
                  <a:t>Save your spot now!</a:t>
                </a:r>
              </a:p>
            </xdr:txBody>
          </xdr:sp>
        </xdr:grpSp>
        <xdr:sp macro="" textlink="">
          <xdr:nvSpPr>
            <xdr:cNvPr id="6" name="TextBox 5">
              <a:extLst>
                <a:ext uri="{FF2B5EF4-FFF2-40B4-BE49-F238E27FC236}">
                  <a16:creationId xmlns:a16="http://schemas.microsoft.com/office/drawing/2014/main" id="{2A8935EA-1DC3-FB4C-ADE5-039949815A9F}"/>
                </a:ext>
              </a:extLst>
            </xdr:cNvPr>
            <xdr:cNvSpPr txBox="1"/>
          </xdr:nvSpPr>
          <xdr:spPr>
            <a:xfrm>
              <a:off x="514350" y="866775"/>
              <a:ext cx="5915025" cy="1038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i="0" u="none" strike="noStrike">
                  <a:solidFill>
                    <a:schemeClr val="dk1"/>
                  </a:solidFill>
                  <a:effectLst/>
                  <a:latin typeface="Trebuchet MS" panose="020B0603020202020204" pitchFamily="34" charset="0"/>
                  <a:ea typeface="+mn-ea"/>
                  <a:cs typeface="+mn-cs"/>
                </a:rPr>
                <a:t>Thanks for downloading our Excel practice file! We hope you enjoy our tutorial.</a:t>
              </a:r>
              <a:r>
                <a:rPr lang="en-US" sz="1200">
                  <a:latin typeface="Trebuchet MS" panose="020B0603020202020204" pitchFamily="34" charset="0"/>
                </a:rPr>
                <a:t> </a:t>
              </a:r>
              <a:r>
                <a:rPr lang="en-US" sz="1200" b="0" i="0" u="none" strike="noStrike">
                  <a:solidFill>
                    <a:schemeClr val="dk1"/>
                  </a:solidFill>
                  <a:effectLst/>
                  <a:latin typeface="Trebuchet MS" panose="020B0603020202020204" pitchFamily="34" charset="0"/>
                  <a:ea typeface="+mn-ea"/>
                  <a:cs typeface="+mn-cs"/>
                </a:rPr>
                <a:t> </a:t>
              </a:r>
              <a:br>
                <a:rPr lang="en-US" sz="1200" b="0" i="0" u="none" strike="noStrike">
                  <a:solidFill>
                    <a:schemeClr val="dk1"/>
                  </a:solidFill>
                  <a:effectLst/>
                  <a:latin typeface="Trebuchet MS" panose="020B0603020202020204" pitchFamily="34" charset="0"/>
                  <a:ea typeface="+mn-ea"/>
                  <a:cs typeface="+mn-cs"/>
                </a:rPr>
              </a:br>
              <a:br>
                <a:rPr lang="en-US" sz="1200" b="0" i="0" u="none" strike="noStrike">
                  <a:solidFill>
                    <a:schemeClr val="dk1"/>
                  </a:solidFill>
                  <a:effectLst/>
                  <a:latin typeface="Trebuchet MS" panose="020B0603020202020204" pitchFamily="34" charset="0"/>
                  <a:ea typeface="+mn-ea"/>
                  <a:cs typeface="+mn-cs"/>
                </a:rPr>
              </a:br>
              <a:r>
                <a:rPr lang="en-US" sz="1200" b="0" i="0" u="none" strike="noStrike">
                  <a:solidFill>
                    <a:schemeClr val="dk1"/>
                  </a:solidFill>
                  <a:effectLst/>
                  <a:latin typeface="Trebuchet MS" panose="020B0603020202020204" pitchFamily="34" charset="0"/>
                  <a:ea typeface="+mn-ea"/>
                  <a:cs typeface="+mn-cs"/>
                </a:rPr>
                <a:t>Excel can be an an extremely powerful tool, but it can also be confusing to know</a:t>
              </a:r>
              <a:r>
                <a:rPr lang="en-US" sz="1200">
                  <a:latin typeface="Trebuchet MS" panose="020B0603020202020204" pitchFamily="34" charset="0"/>
                </a:rPr>
                <a:t> </a:t>
              </a:r>
              <a:r>
                <a:rPr lang="en-US" sz="1200" b="0" i="0" u="none" strike="noStrike">
                  <a:solidFill>
                    <a:schemeClr val="dk1"/>
                  </a:solidFill>
                  <a:effectLst/>
                  <a:latin typeface="Trebuchet MS" panose="020B0603020202020204" pitchFamily="34" charset="0"/>
                  <a:ea typeface="+mn-ea"/>
                  <a:cs typeface="+mn-cs"/>
                </a:rPr>
                <a:t> how or when to use it. </a:t>
              </a:r>
              <a:r>
                <a:rPr lang="en-US" sz="1200" b="1" i="0" u="none" strike="noStrike">
                  <a:solidFill>
                    <a:schemeClr val="dk1"/>
                  </a:solidFill>
                  <a:effectLst/>
                  <a:latin typeface="Trebuchet MS" panose="020B0603020202020204" pitchFamily="34" charset="0"/>
                  <a:ea typeface="+mn-ea"/>
                  <a:cs typeface="+mn-cs"/>
                </a:rPr>
                <a:t>Our Excel Blueprint Training will help simplify your process.</a:t>
              </a:r>
              <a:r>
                <a:rPr lang="en-US" sz="1200">
                  <a:latin typeface="Trebuchet MS" panose="020B0603020202020204" pitchFamily="34" charset="0"/>
                </a:rPr>
                <a:t> </a:t>
              </a:r>
            </a:p>
          </xdr:txBody>
        </xdr:sp>
        <xdr:sp macro="" textlink="">
          <xdr:nvSpPr>
            <xdr:cNvPr id="7" name="TextBox 6">
              <a:extLst>
                <a:ext uri="{FF2B5EF4-FFF2-40B4-BE49-F238E27FC236}">
                  <a16:creationId xmlns:a16="http://schemas.microsoft.com/office/drawing/2014/main" id="{3833AE08-090B-2112-BCA3-2BC7D9745979}"/>
                </a:ext>
              </a:extLst>
            </xdr:cNvPr>
            <xdr:cNvSpPr txBox="1"/>
          </xdr:nvSpPr>
          <xdr:spPr>
            <a:xfrm>
              <a:off x="11687174" y="209549"/>
              <a:ext cx="2752726" cy="90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i="0">
                  <a:solidFill>
                    <a:schemeClr val="bg1"/>
                  </a:solidFill>
                  <a:effectLst/>
                  <a:latin typeface="+mn-lt"/>
                  <a:ea typeface="+mn-ea"/>
                  <a:cs typeface="+mn-cs"/>
                </a:rPr>
                <a:t>The Excel Blueprint Training Session</a:t>
              </a:r>
              <a:r>
                <a:rPr lang="en-US" sz="1200">
                  <a:solidFill>
                    <a:schemeClr val="bg1"/>
                  </a:solidFill>
                  <a:effectLst/>
                  <a:latin typeface="+mn-lt"/>
                  <a:ea typeface="+mn-ea"/>
                  <a:cs typeface="+mn-cs"/>
                </a:rPr>
                <a:t> </a:t>
              </a:r>
              <a:r>
                <a:rPr lang="en-US" sz="1200" b="0" i="0">
                  <a:solidFill>
                    <a:schemeClr val="bg1"/>
                  </a:solidFill>
                  <a:effectLst/>
                  <a:latin typeface="+mn-lt"/>
                  <a:ea typeface="+mn-ea"/>
                  <a:cs typeface="+mn-cs"/>
                </a:rPr>
                <a:t>Hosted by Jon Acampora, Microsoft MVP.</a:t>
              </a:r>
              <a:r>
                <a:rPr lang="en-US" sz="1200">
                  <a:solidFill>
                    <a:schemeClr val="bg1"/>
                  </a:solidFill>
                  <a:effectLst/>
                  <a:latin typeface="+mn-lt"/>
                  <a:ea typeface="+mn-ea"/>
                  <a:cs typeface="+mn-cs"/>
                </a:rPr>
                <a:t> </a:t>
              </a:r>
              <a:endParaRPr lang="en-US" sz="1200">
                <a:solidFill>
                  <a:schemeClr val="bg1"/>
                </a:solidFill>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342900</xdr:colOff>
      <xdr:row>2</xdr:row>
      <xdr:rowOff>47625</xdr:rowOff>
    </xdr:from>
    <xdr:to>
      <xdr:col>9</xdr:col>
      <xdr:colOff>409576</xdr:colOff>
      <xdr:row>9</xdr:row>
      <xdr:rowOff>111523</xdr:rowOff>
    </xdr:to>
    <xdr:grpSp>
      <xdr:nvGrpSpPr>
        <xdr:cNvPr id="2" name="Group 1">
          <a:extLst>
            <a:ext uri="{FF2B5EF4-FFF2-40B4-BE49-F238E27FC236}">
              <a16:creationId xmlns:a16="http://schemas.microsoft.com/office/drawing/2014/main" id="{3308097C-B81D-4176-8B23-DEECC73C91F3}"/>
            </a:ext>
          </a:extLst>
        </xdr:cNvPr>
        <xdr:cNvGrpSpPr/>
      </xdr:nvGrpSpPr>
      <xdr:grpSpPr>
        <a:xfrm>
          <a:off x="3771900" y="428625"/>
          <a:ext cx="3724276" cy="1397398"/>
          <a:chOff x="419099" y="14522450"/>
          <a:chExt cx="3724276" cy="1397398"/>
        </a:xfrm>
      </xdr:grpSpPr>
      <xdr:sp macro="" textlink="">
        <xdr:nvSpPr>
          <xdr:cNvPr id="3" name="Speech Bubble: Rectangle 2">
            <a:extLst>
              <a:ext uri="{FF2B5EF4-FFF2-40B4-BE49-F238E27FC236}">
                <a16:creationId xmlns:a16="http://schemas.microsoft.com/office/drawing/2014/main" id="{B2B5A041-EA95-41D4-83D6-CC99A4DDF230}"/>
              </a:ext>
            </a:extLst>
          </xdr:cNvPr>
          <xdr:cNvSpPr/>
        </xdr:nvSpPr>
        <xdr:spPr>
          <a:xfrm>
            <a:off x="419099" y="14522450"/>
            <a:ext cx="3724276" cy="1190625"/>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Filter Out Item:</a:t>
            </a:r>
          </a:p>
          <a:p>
            <a:pPr algn="l"/>
            <a:endParaRPr lang="en-US" sz="1400"/>
          </a:p>
          <a:p>
            <a:pPr algn="l"/>
            <a:r>
              <a:rPr lang="en-US" sz="1400"/>
              <a:t>Clear All</a:t>
            </a:r>
            <a:r>
              <a:rPr lang="en-US" sz="1400" baseline="0"/>
              <a:t> Filters:</a:t>
            </a:r>
            <a:endParaRPr lang="en-US" sz="1400"/>
          </a:p>
          <a:p>
            <a:pPr algn="l"/>
            <a:endParaRPr lang="en-US" sz="1400"/>
          </a:p>
        </xdr:txBody>
      </xdr:sp>
      <xdr:sp macro="" textlink="">
        <xdr:nvSpPr>
          <xdr:cNvPr id="4" name="Rectangle: Rounded Corners 3">
            <a:extLst>
              <a:ext uri="{FF2B5EF4-FFF2-40B4-BE49-F238E27FC236}">
                <a16:creationId xmlns:a16="http://schemas.microsoft.com/office/drawing/2014/main" id="{1B66B63A-21EC-4CB0-8763-A8EAA5DD794E}"/>
              </a:ext>
            </a:extLst>
          </xdr:cNvPr>
          <xdr:cNvSpPr/>
        </xdr:nvSpPr>
        <xdr:spPr>
          <a:xfrm>
            <a:off x="1905000" y="147256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5" name="TextBox 4">
            <a:extLst>
              <a:ext uri="{FF2B5EF4-FFF2-40B4-BE49-F238E27FC236}">
                <a16:creationId xmlns:a16="http://schemas.microsoft.com/office/drawing/2014/main" id="{9D7F93FD-B40E-49FB-97D1-ACFF5D5BA441}"/>
              </a:ext>
            </a:extLst>
          </xdr:cNvPr>
          <xdr:cNvSpPr txBox="1"/>
        </xdr:nvSpPr>
        <xdr:spPr>
          <a:xfrm>
            <a:off x="2514600"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B54A4BF2-ED59-4FCB-99B5-C7888B153F5A}"/>
              </a:ext>
            </a:extLst>
          </xdr:cNvPr>
          <xdr:cNvSpPr/>
        </xdr:nvSpPr>
        <xdr:spPr>
          <a:xfrm>
            <a:off x="2743201" y="14735175"/>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sp macro="" textlink="">
        <xdr:nvSpPr>
          <xdr:cNvPr id="14" name="Rectangle: Rounded Corners 13">
            <a:extLst>
              <a:ext uri="{FF2B5EF4-FFF2-40B4-BE49-F238E27FC236}">
                <a16:creationId xmlns:a16="http://schemas.microsoft.com/office/drawing/2014/main" id="{44C2756D-0AB5-4D56-8DFD-6DAB89581742}"/>
              </a:ext>
            </a:extLst>
          </xdr:cNvPr>
          <xdr:cNvSpPr/>
        </xdr:nvSpPr>
        <xdr:spPr>
          <a:xfrm>
            <a:off x="1905000" y="1517332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15" name="TextBox 14">
            <a:extLst>
              <a:ext uri="{FF2B5EF4-FFF2-40B4-BE49-F238E27FC236}">
                <a16:creationId xmlns:a16="http://schemas.microsoft.com/office/drawing/2014/main" id="{D24B2F33-8791-4369-940D-CDE7FD2096D2}"/>
              </a:ext>
            </a:extLst>
          </xdr:cNvPr>
          <xdr:cNvSpPr txBox="1"/>
        </xdr:nvSpPr>
        <xdr:spPr>
          <a:xfrm>
            <a:off x="2514600" y="156876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sp macro="" textlink="">
        <xdr:nvSpPr>
          <xdr:cNvPr id="16" name="Rectangle: Rounded Corners 15">
            <a:extLst>
              <a:ext uri="{FF2B5EF4-FFF2-40B4-BE49-F238E27FC236}">
                <a16:creationId xmlns:a16="http://schemas.microsoft.com/office/drawing/2014/main" id="{DE64D7A0-4264-4755-92F0-5768105A880D}"/>
              </a:ext>
            </a:extLst>
          </xdr:cNvPr>
          <xdr:cNvSpPr/>
        </xdr:nvSpPr>
        <xdr:spPr>
          <a:xfrm>
            <a:off x="2743201" y="15182850"/>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a:t>
            </a:r>
          </a:p>
        </xdr:txBody>
      </xdr:sp>
      <xdr:sp macro="" textlink="">
        <xdr:nvSpPr>
          <xdr:cNvPr id="17" name="Rectangle: Rounded Corners 16">
            <a:extLst>
              <a:ext uri="{FF2B5EF4-FFF2-40B4-BE49-F238E27FC236}">
                <a16:creationId xmlns:a16="http://schemas.microsoft.com/office/drawing/2014/main" id="{3C1ADBE6-1C74-4FA5-9635-4A0E2C0601AE}"/>
              </a:ext>
            </a:extLst>
          </xdr:cNvPr>
          <xdr:cNvSpPr/>
        </xdr:nvSpPr>
        <xdr:spPr>
          <a:xfrm>
            <a:off x="3457576" y="15182850"/>
            <a:ext cx="42862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38099</xdr:colOff>
      <xdr:row>3</xdr:row>
      <xdr:rowOff>57149</xdr:rowOff>
    </xdr:from>
    <xdr:to>
      <xdr:col>25</xdr:col>
      <xdr:colOff>104775</xdr:colOff>
      <xdr:row>13</xdr:row>
      <xdr:rowOff>152399</xdr:rowOff>
    </xdr:to>
    <xdr:grpSp>
      <xdr:nvGrpSpPr>
        <xdr:cNvPr id="2" name="Group 1">
          <a:extLst>
            <a:ext uri="{FF2B5EF4-FFF2-40B4-BE49-F238E27FC236}">
              <a16:creationId xmlns:a16="http://schemas.microsoft.com/office/drawing/2014/main" id="{17D95B09-EBA4-4032-AA07-DD9DCA707A19}"/>
            </a:ext>
          </a:extLst>
        </xdr:cNvPr>
        <xdr:cNvGrpSpPr/>
      </xdr:nvGrpSpPr>
      <xdr:grpSpPr>
        <a:xfrm>
          <a:off x="12934949" y="723899"/>
          <a:ext cx="3724276" cy="2028825"/>
          <a:chOff x="419099" y="14522450"/>
          <a:chExt cx="3724276" cy="2028825"/>
        </a:xfrm>
      </xdr:grpSpPr>
      <xdr:sp macro="" textlink="">
        <xdr:nvSpPr>
          <xdr:cNvPr id="3" name="Speech Bubble: Rectangle 2">
            <a:extLst>
              <a:ext uri="{FF2B5EF4-FFF2-40B4-BE49-F238E27FC236}">
                <a16:creationId xmlns:a16="http://schemas.microsoft.com/office/drawing/2014/main" id="{76AC150B-8854-43A3-8CEB-B21E85EC73EF}"/>
              </a:ext>
            </a:extLst>
          </xdr:cNvPr>
          <xdr:cNvSpPr/>
        </xdr:nvSpPr>
        <xdr:spPr>
          <a:xfrm>
            <a:off x="419099" y="14522450"/>
            <a:ext cx="3724276" cy="2028825"/>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Group Rows:</a:t>
            </a:r>
          </a:p>
          <a:p>
            <a:pPr algn="l"/>
            <a:endParaRPr lang="en-US" sz="1400"/>
          </a:p>
          <a:p>
            <a:pPr algn="l"/>
            <a:r>
              <a:rPr lang="en-US" sz="1400"/>
              <a:t>Ungroup Rows:</a:t>
            </a:r>
          </a:p>
          <a:p>
            <a:pPr algn="l"/>
            <a:endParaRPr lang="en-US" sz="1400"/>
          </a:p>
          <a:p>
            <a:pPr algn="l"/>
            <a:r>
              <a:rPr lang="en-US" sz="1400"/>
              <a:t>Collapse Groups:</a:t>
            </a:r>
          </a:p>
          <a:p>
            <a:pPr algn="l"/>
            <a:endParaRPr lang="en-US" sz="1400"/>
          </a:p>
          <a:p>
            <a:pPr algn="l"/>
            <a:r>
              <a:rPr lang="en-US" sz="1400"/>
              <a:t>Expand Groups:</a:t>
            </a:r>
          </a:p>
        </xdr:txBody>
      </xdr:sp>
      <xdr:sp macro="" textlink="">
        <xdr:nvSpPr>
          <xdr:cNvPr id="4" name="Rectangle: Rounded Corners 3">
            <a:extLst>
              <a:ext uri="{FF2B5EF4-FFF2-40B4-BE49-F238E27FC236}">
                <a16:creationId xmlns:a16="http://schemas.microsoft.com/office/drawing/2014/main" id="{4119B4BA-15DA-4FDD-9015-A3653C5B1FA3}"/>
              </a:ext>
            </a:extLst>
          </xdr:cNvPr>
          <xdr:cNvSpPr/>
        </xdr:nvSpPr>
        <xdr:spPr>
          <a:xfrm>
            <a:off x="1905000" y="147256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Shift</a:t>
            </a:r>
          </a:p>
        </xdr:txBody>
      </xdr:sp>
      <xdr:sp macro="" textlink="">
        <xdr:nvSpPr>
          <xdr:cNvPr id="5" name="TextBox 4">
            <a:extLst>
              <a:ext uri="{FF2B5EF4-FFF2-40B4-BE49-F238E27FC236}">
                <a16:creationId xmlns:a16="http://schemas.microsoft.com/office/drawing/2014/main" id="{CF28AE82-C860-4517-BC16-1667F2DB2010}"/>
              </a:ext>
            </a:extLst>
          </xdr:cNvPr>
          <xdr:cNvSpPr txBox="1"/>
        </xdr:nvSpPr>
        <xdr:spPr>
          <a:xfrm>
            <a:off x="2514600"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23D29F42-18EA-4125-AD74-7E65A30687A8}"/>
              </a:ext>
            </a:extLst>
          </xdr:cNvPr>
          <xdr:cNvSpPr/>
        </xdr:nvSpPr>
        <xdr:spPr>
          <a:xfrm>
            <a:off x="2743201" y="14735175"/>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7" name="Rectangle: Rounded Corners 6">
            <a:extLst>
              <a:ext uri="{FF2B5EF4-FFF2-40B4-BE49-F238E27FC236}">
                <a16:creationId xmlns:a16="http://schemas.microsoft.com/office/drawing/2014/main" id="{2F3A35A0-AE96-4AE1-B848-C66413FA675F}"/>
              </a:ext>
            </a:extLst>
          </xdr:cNvPr>
          <xdr:cNvSpPr/>
        </xdr:nvSpPr>
        <xdr:spPr>
          <a:xfrm>
            <a:off x="3457576" y="14735175"/>
            <a:ext cx="42862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sp macro="" textlink="">
        <xdr:nvSpPr>
          <xdr:cNvPr id="8" name="TextBox 7">
            <a:extLst>
              <a:ext uri="{FF2B5EF4-FFF2-40B4-BE49-F238E27FC236}">
                <a16:creationId xmlns:a16="http://schemas.microsoft.com/office/drawing/2014/main" id="{E9DC8A8A-B253-4FDE-9B01-A78035477A43}"/>
              </a:ext>
            </a:extLst>
          </xdr:cNvPr>
          <xdr:cNvSpPr txBox="1"/>
        </xdr:nvSpPr>
        <xdr:spPr>
          <a:xfrm>
            <a:off x="3248025"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9" name="Rectangle: Rounded Corners 8">
            <a:extLst>
              <a:ext uri="{FF2B5EF4-FFF2-40B4-BE49-F238E27FC236}">
                <a16:creationId xmlns:a16="http://schemas.microsoft.com/office/drawing/2014/main" id="{F5AF1CB4-26D3-4B6A-9995-5F2E1A9846E4}"/>
              </a:ext>
            </a:extLst>
          </xdr:cNvPr>
          <xdr:cNvSpPr/>
        </xdr:nvSpPr>
        <xdr:spPr>
          <a:xfrm>
            <a:off x="1905000" y="1517332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Shift</a:t>
            </a:r>
          </a:p>
        </xdr:txBody>
      </xdr:sp>
      <xdr:sp macro="" textlink="">
        <xdr:nvSpPr>
          <xdr:cNvPr id="10" name="TextBox 9">
            <a:extLst>
              <a:ext uri="{FF2B5EF4-FFF2-40B4-BE49-F238E27FC236}">
                <a16:creationId xmlns:a16="http://schemas.microsoft.com/office/drawing/2014/main" id="{B4BF7FBD-A761-468C-8EDF-D48DBCDC08B7}"/>
              </a:ext>
            </a:extLst>
          </xdr:cNvPr>
          <xdr:cNvSpPr txBox="1"/>
        </xdr:nvSpPr>
        <xdr:spPr>
          <a:xfrm>
            <a:off x="2514600" y="152304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1" name="Rectangle: Rounded Corners 10">
            <a:extLst>
              <a:ext uri="{FF2B5EF4-FFF2-40B4-BE49-F238E27FC236}">
                <a16:creationId xmlns:a16="http://schemas.microsoft.com/office/drawing/2014/main" id="{DAD5CEDD-A923-43A0-B04F-E287DBFA66E7}"/>
              </a:ext>
            </a:extLst>
          </xdr:cNvPr>
          <xdr:cNvSpPr/>
        </xdr:nvSpPr>
        <xdr:spPr>
          <a:xfrm>
            <a:off x="2743201" y="15182850"/>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12" name="Rectangle: Rounded Corners 11">
            <a:extLst>
              <a:ext uri="{FF2B5EF4-FFF2-40B4-BE49-F238E27FC236}">
                <a16:creationId xmlns:a16="http://schemas.microsoft.com/office/drawing/2014/main" id="{A5DBF736-6D82-4A7D-98DC-43C1989D5EBD}"/>
              </a:ext>
            </a:extLst>
          </xdr:cNvPr>
          <xdr:cNvSpPr/>
        </xdr:nvSpPr>
        <xdr:spPr>
          <a:xfrm>
            <a:off x="3457576" y="15182850"/>
            <a:ext cx="42862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sp macro="" textlink="">
        <xdr:nvSpPr>
          <xdr:cNvPr id="13" name="TextBox 12">
            <a:extLst>
              <a:ext uri="{FF2B5EF4-FFF2-40B4-BE49-F238E27FC236}">
                <a16:creationId xmlns:a16="http://schemas.microsoft.com/office/drawing/2014/main" id="{5E5BAAA3-725F-47C3-AEE8-2C6025046430}"/>
              </a:ext>
            </a:extLst>
          </xdr:cNvPr>
          <xdr:cNvSpPr txBox="1"/>
        </xdr:nvSpPr>
        <xdr:spPr>
          <a:xfrm>
            <a:off x="3248025" y="152304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4" name="Rectangle: Rounded Corners 13">
            <a:extLst>
              <a:ext uri="{FF2B5EF4-FFF2-40B4-BE49-F238E27FC236}">
                <a16:creationId xmlns:a16="http://schemas.microsoft.com/office/drawing/2014/main" id="{AC6EE235-3714-4C2A-AFBE-5C35DA4C50E7}"/>
              </a:ext>
            </a:extLst>
          </xdr:cNvPr>
          <xdr:cNvSpPr/>
        </xdr:nvSpPr>
        <xdr:spPr>
          <a:xfrm>
            <a:off x="1905000" y="1561147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15" name="TextBox 14">
            <a:extLst>
              <a:ext uri="{FF2B5EF4-FFF2-40B4-BE49-F238E27FC236}">
                <a16:creationId xmlns:a16="http://schemas.microsoft.com/office/drawing/2014/main" id="{228A7D47-27DF-434D-A8A3-7A090C41FAD5}"/>
              </a:ext>
            </a:extLst>
          </xdr:cNvPr>
          <xdr:cNvSpPr txBox="1"/>
        </xdr:nvSpPr>
        <xdr:spPr>
          <a:xfrm>
            <a:off x="2514600" y="156876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sp macro="" textlink="">
        <xdr:nvSpPr>
          <xdr:cNvPr id="16" name="Rectangle: Rounded Corners 15">
            <a:extLst>
              <a:ext uri="{FF2B5EF4-FFF2-40B4-BE49-F238E27FC236}">
                <a16:creationId xmlns:a16="http://schemas.microsoft.com/office/drawing/2014/main" id="{D2D1A26C-9EFC-46C9-824C-5EDECF32E353}"/>
              </a:ext>
            </a:extLst>
          </xdr:cNvPr>
          <xdr:cNvSpPr/>
        </xdr:nvSpPr>
        <xdr:spPr>
          <a:xfrm>
            <a:off x="2743201" y="15621000"/>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a:t>
            </a:r>
          </a:p>
        </xdr:txBody>
      </xdr:sp>
      <xdr:sp macro="" textlink="">
        <xdr:nvSpPr>
          <xdr:cNvPr id="17" name="Rectangle: Rounded Corners 16">
            <a:extLst>
              <a:ext uri="{FF2B5EF4-FFF2-40B4-BE49-F238E27FC236}">
                <a16:creationId xmlns:a16="http://schemas.microsoft.com/office/drawing/2014/main" id="{92545D41-288A-4111-BDB0-0D64489C5B29}"/>
              </a:ext>
            </a:extLst>
          </xdr:cNvPr>
          <xdr:cNvSpPr/>
        </xdr:nvSpPr>
        <xdr:spPr>
          <a:xfrm>
            <a:off x="3457576" y="15621000"/>
            <a:ext cx="42862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H</a:t>
            </a:r>
          </a:p>
        </xdr:txBody>
      </xdr:sp>
      <xdr:sp macro="" textlink="">
        <xdr:nvSpPr>
          <xdr:cNvPr id="19" name="Rectangle: Rounded Corners 18">
            <a:extLst>
              <a:ext uri="{FF2B5EF4-FFF2-40B4-BE49-F238E27FC236}">
                <a16:creationId xmlns:a16="http://schemas.microsoft.com/office/drawing/2014/main" id="{5F0A390E-A052-4787-8AF0-34F497CABDE0}"/>
              </a:ext>
            </a:extLst>
          </xdr:cNvPr>
          <xdr:cNvSpPr/>
        </xdr:nvSpPr>
        <xdr:spPr>
          <a:xfrm>
            <a:off x="1905000" y="1604010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20" name="Rectangle: Rounded Corners 19">
            <a:extLst>
              <a:ext uri="{FF2B5EF4-FFF2-40B4-BE49-F238E27FC236}">
                <a16:creationId xmlns:a16="http://schemas.microsoft.com/office/drawing/2014/main" id="{D1C39EC5-E85F-44B8-BFB3-AF40EDDE24EB}"/>
              </a:ext>
            </a:extLst>
          </xdr:cNvPr>
          <xdr:cNvSpPr/>
        </xdr:nvSpPr>
        <xdr:spPr>
          <a:xfrm>
            <a:off x="2743201" y="16049625"/>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a:t>
            </a:r>
          </a:p>
        </xdr:txBody>
      </xdr:sp>
      <xdr:sp macro="" textlink="">
        <xdr:nvSpPr>
          <xdr:cNvPr id="21" name="Rectangle: Rounded Corners 20">
            <a:extLst>
              <a:ext uri="{FF2B5EF4-FFF2-40B4-BE49-F238E27FC236}">
                <a16:creationId xmlns:a16="http://schemas.microsoft.com/office/drawing/2014/main" id="{3EBFCA26-CCF0-4422-8F68-DDC68496C57B}"/>
              </a:ext>
            </a:extLst>
          </xdr:cNvPr>
          <xdr:cNvSpPr/>
        </xdr:nvSpPr>
        <xdr:spPr>
          <a:xfrm>
            <a:off x="3457576" y="16049625"/>
            <a:ext cx="42862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J</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76200</xdr:colOff>
      <xdr:row>1</xdr:row>
      <xdr:rowOff>38101</xdr:rowOff>
    </xdr:from>
    <xdr:to>
      <xdr:col>12</xdr:col>
      <xdr:colOff>142875</xdr:colOff>
      <xdr:row>15</xdr:row>
      <xdr:rowOff>101998</xdr:rowOff>
    </xdr:to>
    <xdr:grpSp>
      <xdr:nvGrpSpPr>
        <xdr:cNvPr id="2" name="Group 1">
          <a:extLst>
            <a:ext uri="{FF2B5EF4-FFF2-40B4-BE49-F238E27FC236}">
              <a16:creationId xmlns:a16="http://schemas.microsoft.com/office/drawing/2014/main" id="{8AA3F0B9-E0EB-4031-B12F-FA2A4D38483F}"/>
            </a:ext>
          </a:extLst>
        </xdr:cNvPr>
        <xdr:cNvGrpSpPr/>
      </xdr:nvGrpSpPr>
      <xdr:grpSpPr>
        <a:xfrm>
          <a:off x="4857750" y="228601"/>
          <a:ext cx="3114675" cy="1397397"/>
          <a:chOff x="419099" y="14522451"/>
          <a:chExt cx="3114675" cy="1397397"/>
        </a:xfrm>
      </xdr:grpSpPr>
      <xdr:sp macro="" textlink="">
        <xdr:nvSpPr>
          <xdr:cNvPr id="3" name="Speech Bubble: Rectangle 2">
            <a:extLst>
              <a:ext uri="{FF2B5EF4-FFF2-40B4-BE49-F238E27FC236}">
                <a16:creationId xmlns:a16="http://schemas.microsoft.com/office/drawing/2014/main" id="{B20C6F31-C421-4A05-BBE7-E93CB0EEB1A5}"/>
              </a:ext>
            </a:extLst>
          </xdr:cNvPr>
          <xdr:cNvSpPr/>
        </xdr:nvSpPr>
        <xdr:spPr>
          <a:xfrm>
            <a:off x="419099" y="14522451"/>
            <a:ext cx="3114675" cy="704850"/>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Select Visible Cells:</a:t>
            </a:r>
          </a:p>
          <a:p>
            <a:pPr algn="l"/>
            <a:endParaRPr lang="en-US" sz="1400"/>
          </a:p>
          <a:p>
            <a:pPr algn="l"/>
            <a:endParaRPr lang="en-US" sz="1400"/>
          </a:p>
        </xdr:txBody>
      </xdr:sp>
      <xdr:sp macro="" textlink="">
        <xdr:nvSpPr>
          <xdr:cNvPr id="4" name="Rectangle: Rounded Corners 3">
            <a:extLst>
              <a:ext uri="{FF2B5EF4-FFF2-40B4-BE49-F238E27FC236}">
                <a16:creationId xmlns:a16="http://schemas.microsoft.com/office/drawing/2014/main" id="{AC5A1A4D-6C08-4827-89F6-E9F190D07261}"/>
              </a:ext>
            </a:extLst>
          </xdr:cNvPr>
          <xdr:cNvSpPr/>
        </xdr:nvSpPr>
        <xdr:spPr>
          <a:xfrm>
            <a:off x="2000250" y="147256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5" name="TextBox 4">
            <a:extLst>
              <a:ext uri="{FF2B5EF4-FFF2-40B4-BE49-F238E27FC236}">
                <a16:creationId xmlns:a16="http://schemas.microsoft.com/office/drawing/2014/main" id="{B5BFB4B6-874E-4808-AAB4-AD4DE26871E3}"/>
              </a:ext>
            </a:extLst>
          </xdr:cNvPr>
          <xdr:cNvSpPr txBox="1"/>
        </xdr:nvSpPr>
        <xdr:spPr>
          <a:xfrm>
            <a:off x="2609850"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4A693729-F1E7-464A-8EC6-93C66B64BB8E}"/>
              </a:ext>
            </a:extLst>
          </xdr:cNvPr>
          <xdr:cNvSpPr/>
        </xdr:nvSpPr>
        <xdr:spPr>
          <a:xfrm>
            <a:off x="2838451" y="14735175"/>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sp macro="" textlink="">
        <xdr:nvSpPr>
          <xdr:cNvPr id="8" name="TextBox 7">
            <a:extLst>
              <a:ext uri="{FF2B5EF4-FFF2-40B4-BE49-F238E27FC236}">
                <a16:creationId xmlns:a16="http://schemas.microsoft.com/office/drawing/2014/main" id="{34623549-5D25-4D1B-A7BC-BD47B91915E1}"/>
              </a:ext>
            </a:extLst>
          </xdr:cNvPr>
          <xdr:cNvSpPr txBox="1"/>
        </xdr:nvSpPr>
        <xdr:spPr>
          <a:xfrm>
            <a:off x="2514600" y="156876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457200</xdr:colOff>
      <xdr:row>0</xdr:row>
      <xdr:rowOff>180975</xdr:rowOff>
    </xdr:from>
    <xdr:to>
      <xdr:col>12</xdr:col>
      <xdr:colOff>523876</xdr:colOff>
      <xdr:row>9</xdr:row>
      <xdr:rowOff>152400</xdr:rowOff>
    </xdr:to>
    <xdr:grpSp>
      <xdr:nvGrpSpPr>
        <xdr:cNvPr id="2" name="Group 1">
          <a:extLst>
            <a:ext uri="{FF2B5EF4-FFF2-40B4-BE49-F238E27FC236}">
              <a16:creationId xmlns:a16="http://schemas.microsoft.com/office/drawing/2014/main" id="{05BF5DA6-223C-4C4E-BDEC-0CBE2618E7C2}"/>
            </a:ext>
          </a:extLst>
        </xdr:cNvPr>
        <xdr:cNvGrpSpPr/>
      </xdr:nvGrpSpPr>
      <xdr:grpSpPr>
        <a:xfrm>
          <a:off x="4391025" y="180975"/>
          <a:ext cx="3724276" cy="1685925"/>
          <a:chOff x="419099" y="14522450"/>
          <a:chExt cx="3724276" cy="1685925"/>
        </a:xfrm>
      </xdr:grpSpPr>
      <xdr:sp macro="" textlink="">
        <xdr:nvSpPr>
          <xdr:cNvPr id="3" name="Speech Bubble: Rectangle 2">
            <a:extLst>
              <a:ext uri="{FF2B5EF4-FFF2-40B4-BE49-F238E27FC236}">
                <a16:creationId xmlns:a16="http://schemas.microsoft.com/office/drawing/2014/main" id="{1F2FBC2E-0D5D-4095-9CC9-F0228551896D}"/>
              </a:ext>
            </a:extLst>
          </xdr:cNvPr>
          <xdr:cNvSpPr/>
        </xdr:nvSpPr>
        <xdr:spPr>
          <a:xfrm>
            <a:off x="419099" y="14522450"/>
            <a:ext cx="3724276" cy="1685925"/>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Show Active Cell:</a:t>
            </a:r>
          </a:p>
          <a:p>
            <a:pPr algn="l"/>
            <a:endParaRPr lang="en-US" sz="1400"/>
          </a:p>
          <a:p>
            <a:pPr algn="l"/>
            <a:r>
              <a:rPr lang="en-US" sz="1400"/>
              <a:t>Select Corners</a:t>
            </a:r>
            <a:r>
              <a:rPr lang="en-US" sz="1400" baseline="0"/>
              <a:t>:</a:t>
            </a:r>
          </a:p>
          <a:p>
            <a:pPr algn="l"/>
            <a:endParaRPr lang="en-US" sz="1400" baseline="0"/>
          </a:p>
          <a:p>
            <a:pPr algn="l"/>
            <a:r>
              <a:rPr lang="en-US" sz="1400" baseline="0"/>
              <a:t>Go To Window:</a:t>
            </a:r>
            <a:endParaRPr lang="en-US" sz="1400"/>
          </a:p>
          <a:p>
            <a:pPr algn="l"/>
            <a:endParaRPr lang="en-US" sz="1400"/>
          </a:p>
        </xdr:txBody>
      </xdr:sp>
      <xdr:sp macro="" textlink="">
        <xdr:nvSpPr>
          <xdr:cNvPr id="4" name="Rectangle: Rounded Corners 3">
            <a:extLst>
              <a:ext uri="{FF2B5EF4-FFF2-40B4-BE49-F238E27FC236}">
                <a16:creationId xmlns:a16="http://schemas.microsoft.com/office/drawing/2014/main" id="{AE4D6F68-A3FA-41CD-B1F4-23B4F8DB94F6}"/>
              </a:ext>
            </a:extLst>
          </xdr:cNvPr>
          <xdr:cNvSpPr/>
        </xdr:nvSpPr>
        <xdr:spPr>
          <a:xfrm>
            <a:off x="2000250" y="147256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5" name="TextBox 4">
            <a:extLst>
              <a:ext uri="{FF2B5EF4-FFF2-40B4-BE49-F238E27FC236}">
                <a16:creationId xmlns:a16="http://schemas.microsoft.com/office/drawing/2014/main" id="{8BA07641-6DA8-4054-93BF-FF395E8B26B5}"/>
              </a:ext>
            </a:extLst>
          </xdr:cNvPr>
          <xdr:cNvSpPr txBox="1"/>
        </xdr:nvSpPr>
        <xdr:spPr>
          <a:xfrm>
            <a:off x="2609850"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0516EAB7-8890-491C-B5B3-19690CFD9273}"/>
              </a:ext>
            </a:extLst>
          </xdr:cNvPr>
          <xdr:cNvSpPr/>
        </xdr:nvSpPr>
        <xdr:spPr>
          <a:xfrm>
            <a:off x="2838450" y="14735175"/>
            <a:ext cx="1047749"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Backspace</a:t>
            </a:r>
          </a:p>
        </xdr:txBody>
      </xdr:sp>
      <xdr:sp macro="" textlink="">
        <xdr:nvSpPr>
          <xdr:cNvPr id="7" name="Rectangle: Rounded Corners 6">
            <a:extLst>
              <a:ext uri="{FF2B5EF4-FFF2-40B4-BE49-F238E27FC236}">
                <a16:creationId xmlns:a16="http://schemas.microsoft.com/office/drawing/2014/main" id="{EBCC7B2F-8808-4BC1-8D8A-7CAE000A504F}"/>
              </a:ext>
            </a:extLst>
          </xdr:cNvPr>
          <xdr:cNvSpPr/>
        </xdr:nvSpPr>
        <xdr:spPr>
          <a:xfrm>
            <a:off x="2000250" y="1517332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8" name="TextBox 7">
            <a:extLst>
              <a:ext uri="{FF2B5EF4-FFF2-40B4-BE49-F238E27FC236}">
                <a16:creationId xmlns:a16="http://schemas.microsoft.com/office/drawing/2014/main" id="{BB6AF93B-E6E1-4330-BCF5-64AFCF50C16B}"/>
              </a:ext>
            </a:extLst>
          </xdr:cNvPr>
          <xdr:cNvSpPr txBox="1"/>
        </xdr:nvSpPr>
        <xdr:spPr>
          <a:xfrm>
            <a:off x="2514600" y="156876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sp macro="" textlink="">
        <xdr:nvSpPr>
          <xdr:cNvPr id="9" name="Rectangle: Rounded Corners 8">
            <a:extLst>
              <a:ext uri="{FF2B5EF4-FFF2-40B4-BE49-F238E27FC236}">
                <a16:creationId xmlns:a16="http://schemas.microsoft.com/office/drawing/2014/main" id="{D9BF11F0-51F4-4CFB-BA08-4A125FB32203}"/>
              </a:ext>
            </a:extLst>
          </xdr:cNvPr>
          <xdr:cNvSpPr/>
        </xdr:nvSpPr>
        <xdr:spPr>
          <a:xfrm>
            <a:off x="2838451" y="15182850"/>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sp macro="" textlink="">
        <xdr:nvSpPr>
          <xdr:cNvPr id="10" name="TextBox 9">
            <a:extLst>
              <a:ext uri="{FF2B5EF4-FFF2-40B4-BE49-F238E27FC236}">
                <a16:creationId xmlns:a16="http://schemas.microsoft.com/office/drawing/2014/main" id="{EF300CA3-AE15-4BE6-8FE3-405AF07A5019}"/>
              </a:ext>
            </a:extLst>
          </xdr:cNvPr>
          <xdr:cNvSpPr txBox="1"/>
        </xdr:nvSpPr>
        <xdr:spPr>
          <a:xfrm>
            <a:off x="2609850" y="152304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1" name="Rectangle: Rounded Corners 10">
            <a:extLst>
              <a:ext uri="{FF2B5EF4-FFF2-40B4-BE49-F238E27FC236}">
                <a16:creationId xmlns:a16="http://schemas.microsoft.com/office/drawing/2014/main" id="{F7383C94-EEE6-4578-93CB-E4E1D8EC14AF}"/>
              </a:ext>
            </a:extLst>
          </xdr:cNvPr>
          <xdr:cNvSpPr/>
        </xdr:nvSpPr>
        <xdr:spPr>
          <a:xfrm>
            <a:off x="2000250" y="1561147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F5</a:t>
            </a:r>
          </a:p>
        </xdr:txBody>
      </xdr:sp>
    </xdr:grpSp>
    <xdr:clientData/>
  </xdr:twoCellAnchor>
  <xdr:twoCellAnchor>
    <xdr:from>
      <xdr:col>10</xdr:col>
      <xdr:colOff>381000</xdr:colOff>
      <xdr:row>6</xdr:row>
      <xdr:rowOff>142875</xdr:rowOff>
    </xdr:from>
    <xdr:to>
      <xdr:col>12</xdr:col>
      <xdr:colOff>95250</xdr:colOff>
      <xdr:row>8</xdr:row>
      <xdr:rowOff>104775</xdr:rowOff>
    </xdr:to>
    <xdr:sp macro="" textlink="">
      <xdr:nvSpPr>
        <xdr:cNvPr id="12" name="TextBox 11">
          <a:extLst>
            <a:ext uri="{FF2B5EF4-FFF2-40B4-BE49-F238E27FC236}">
              <a16:creationId xmlns:a16="http://schemas.microsoft.com/office/drawing/2014/main" id="{C0B3EF31-D825-4A7F-9D17-F6AE9D0EB35B}"/>
            </a:ext>
          </a:extLst>
        </xdr:cNvPr>
        <xdr:cNvSpPr txBox="1"/>
      </xdr:nvSpPr>
      <xdr:spPr>
        <a:xfrm>
          <a:off x="6753225" y="1285875"/>
          <a:ext cx="9334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solidFill>
                <a:schemeClr val="bg1"/>
              </a:solidFill>
            </a:rPr>
            <a:t>(Ctrl+G)</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457199</xdr:colOff>
      <xdr:row>0</xdr:row>
      <xdr:rowOff>180976</xdr:rowOff>
    </xdr:from>
    <xdr:to>
      <xdr:col>13</xdr:col>
      <xdr:colOff>9524</xdr:colOff>
      <xdr:row>9</xdr:row>
      <xdr:rowOff>85726</xdr:rowOff>
    </xdr:to>
    <xdr:grpSp>
      <xdr:nvGrpSpPr>
        <xdr:cNvPr id="2" name="Group 1">
          <a:extLst>
            <a:ext uri="{FF2B5EF4-FFF2-40B4-BE49-F238E27FC236}">
              <a16:creationId xmlns:a16="http://schemas.microsoft.com/office/drawing/2014/main" id="{A46B4F6F-DAAD-4E8A-A35A-534879618B71}"/>
            </a:ext>
          </a:extLst>
        </xdr:cNvPr>
        <xdr:cNvGrpSpPr/>
      </xdr:nvGrpSpPr>
      <xdr:grpSpPr>
        <a:xfrm>
          <a:off x="4391024" y="180976"/>
          <a:ext cx="3819525" cy="1619250"/>
          <a:chOff x="419098" y="14522451"/>
          <a:chExt cx="3819525" cy="1619250"/>
        </a:xfrm>
      </xdr:grpSpPr>
      <xdr:sp macro="" textlink="">
        <xdr:nvSpPr>
          <xdr:cNvPr id="3" name="Speech Bubble: Rectangle 2">
            <a:extLst>
              <a:ext uri="{FF2B5EF4-FFF2-40B4-BE49-F238E27FC236}">
                <a16:creationId xmlns:a16="http://schemas.microsoft.com/office/drawing/2014/main" id="{8CF5C570-02DC-4F62-8DD6-FEB843EFFF97}"/>
              </a:ext>
            </a:extLst>
          </xdr:cNvPr>
          <xdr:cNvSpPr/>
        </xdr:nvSpPr>
        <xdr:spPr>
          <a:xfrm>
            <a:off x="419098" y="14522451"/>
            <a:ext cx="3819525" cy="1619250"/>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Find Next Match:</a:t>
            </a:r>
          </a:p>
          <a:p>
            <a:pPr algn="l"/>
            <a:endParaRPr lang="en-US" sz="1400"/>
          </a:p>
          <a:p>
            <a:pPr algn="l"/>
            <a:r>
              <a:rPr lang="en-US" sz="1400"/>
              <a:t>Find</a:t>
            </a:r>
            <a:r>
              <a:rPr lang="en-US" sz="1400" baseline="0"/>
              <a:t> Previous:</a:t>
            </a:r>
          </a:p>
          <a:p>
            <a:pPr algn="l"/>
            <a:endParaRPr lang="en-US" sz="1400" baseline="0"/>
          </a:p>
          <a:p>
            <a:pPr algn="l"/>
            <a:r>
              <a:rPr lang="en-US" sz="1400" baseline="0"/>
              <a:t>Find Window:</a:t>
            </a:r>
            <a:endParaRPr lang="en-US" sz="1400"/>
          </a:p>
          <a:p>
            <a:pPr algn="l"/>
            <a:endParaRPr lang="en-US" sz="1400"/>
          </a:p>
        </xdr:txBody>
      </xdr:sp>
      <xdr:sp macro="" textlink="">
        <xdr:nvSpPr>
          <xdr:cNvPr id="4" name="Rectangle: Rounded Corners 3">
            <a:extLst>
              <a:ext uri="{FF2B5EF4-FFF2-40B4-BE49-F238E27FC236}">
                <a16:creationId xmlns:a16="http://schemas.microsoft.com/office/drawing/2014/main" id="{37A3649F-082F-4DB9-934E-E95BDD7696F6}"/>
              </a:ext>
            </a:extLst>
          </xdr:cNvPr>
          <xdr:cNvSpPr/>
        </xdr:nvSpPr>
        <xdr:spPr>
          <a:xfrm>
            <a:off x="2000250" y="147256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Shift</a:t>
            </a:r>
          </a:p>
        </xdr:txBody>
      </xdr:sp>
      <xdr:sp macro="" textlink="">
        <xdr:nvSpPr>
          <xdr:cNvPr id="5" name="TextBox 4">
            <a:extLst>
              <a:ext uri="{FF2B5EF4-FFF2-40B4-BE49-F238E27FC236}">
                <a16:creationId xmlns:a16="http://schemas.microsoft.com/office/drawing/2014/main" id="{95AFBE72-C7E0-44D2-B51B-2AF4BC85198F}"/>
              </a:ext>
            </a:extLst>
          </xdr:cNvPr>
          <xdr:cNvSpPr txBox="1"/>
        </xdr:nvSpPr>
        <xdr:spPr>
          <a:xfrm>
            <a:off x="2609850"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B08B735A-1D24-4A43-AD60-3545EA804546}"/>
              </a:ext>
            </a:extLst>
          </xdr:cNvPr>
          <xdr:cNvSpPr/>
        </xdr:nvSpPr>
        <xdr:spPr>
          <a:xfrm>
            <a:off x="2838450" y="14735175"/>
            <a:ext cx="419099"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F4</a:t>
            </a:r>
          </a:p>
        </xdr:txBody>
      </xdr:sp>
      <xdr:sp macro="" textlink="">
        <xdr:nvSpPr>
          <xdr:cNvPr id="7" name="Rectangle: Rounded Corners 6">
            <a:extLst>
              <a:ext uri="{FF2B5EF4-FFF2-40B4-BE49-F238E27FC236}">
                <a16:creationId xmlns:a16="http://schemas.microsoft.com/office/drawing/2014/main" id="{363253AF-5B33-4D4C-B112-845DDD8702BD}"/>
              </a:ext>
            </a:extLst>
          </xdr:cNvPr>
          <xdr:cNvSpPr/>
        </xdr:nvSpPr>
        <xdr:spPr>
          <a:xfrm>
            <a:off x="2000250" y="1517332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8" name="TextBox 7">
            <a:extLst>
              <a:ext uri="{FF2B5EF4-FFF2-40B4-BE49-F238E27FC236}">
                <a16:creationId xmlns:a16="http://schemas.microsoft.com/office/drawing/2014/main" id="{C429D5AD-7B2F-44A4-90C9-662504DB864F}"/>
              </a:ext>
            </a:extLst>
          </xdr:cNvPr>
          <xdr:cNvSpPr txBox="1"/>
        </xdr:nvSpPr>
        <xdr:spPr>
          <a:xfrm>
            <a:off x="2514600" y="156876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sp macro="" textlink="">
        <xdr:nvSpPr>
          <xdr:cNvPr id="9" name="Rectangle: Rounded Corners 8">
            <a:extLst>
              <a:ext uri="{FF2B5EF4-FFF2-40B4-BE49-F238E27FC236}">
                <a16:creationId xmlns:a16="http://schemas.microsoft.com/office/drawing/2014/main" id="{DC2BFC41-BE58-475A-80F6-E83009A6AFD5}"/>
              </a:ext>
            </a:extLst>
          </xdr:cNvPr>
          <xdr:cNvSpPr/>
        </xdr:nvSpPr>
        <xdr:spPr>
          <a:xfrm>
            <a:off x="2838450" y="15182850"/>
            <a:ext cx="581023"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Shift</a:t>
            </a:r>
          </a:p>
        </xdr:txBody>
      </xdr:sp>
      <xdr:sp macro="" textlink="">
        <xdr:nvSpPr>
          <xdr:cNvPr id="10" name="TextBox 9">
            <a:extLst>
              <a:ext uri="{FF2B5EF4-FFF2-40B4-BE49-F238E27FC236}">
                <a16:creationId xmlns:a16="http://schemas.microsoft.com/office/drawing/2014/main" id="{9DF15ECE-1B98-4BA7-B9FF-6CD71590A3B5}"/>
              </a:ext>
            </a:extLst>
          </xdr:cNvPr>
          <xdr:cNvSpPr txBox="1"/>
        </xdr:nvSpPr>
        <xdr:spPr>
          <a:xfrm>
            <a:off x="2609850" y="152304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3" name="Rectangle: Rounded Corners 12">
            <a:extLst>
              <a:ext uri="{FF2B5EF4-FFF2-40B4-BE49-F238E27FC236}">
                <a16:creationId xmlns:a16="http://schemas.microsoft.com/office/drawing/2014/main" id="{720251CC-E9A7-461A-AD34-2179D263B764}"/>
              </a:ext>
            </a:extLst>
          </xdr:cNvPr>
          <xdr:cNvSpPr/>
        </xdr:nvSpPr>
        <xdr:spPr>
          <a:xfrm>
            <a:off x="3695701" y="15182850"/>
            <a:ext cx="39052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F4</a:t>
            </a:r>
          </a:p>
        </xdr:txBody>
      </xdr:sp>
      <xdr:sp macro="" textlink="">
        <xdr:nvSpPr>
          <xdr:cNvPr id="14" name="TextBox 13">
            <a:extLst>
              <a:ext uri="{FF2B5EF4-FFF2-40B4-BE49-F238E27FC236}">
                <a16:creationId xmlns:a16="http://schemas.microsoft.com/office/drawing/2014/main" id="{03CADC4B-E582-464E-99EA-5CF596ACD48B}"/>
              </a:ext>
            </a:extLst>
          </xdr:cNvPr>
          <xdr:cNvSpPr txBox="1"/>
        </xdr:nvSpPr>
        <xdr:spPr>
          <a:xfrm>
            <a:off x="3467100" y="152304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5" name="Rectangle: Rounded Corners 14">
            <a:extLst>
              <a:ext uri="{FF2B5EF4-FFF2-40B4-BE49-F238E27FC236}">
                <a16:creationId xmlns:a16="http://schemas.microsoft.com/office/drawing/2014/main" id="{C9E1D060-CF2F-4DD8-8F73-A14120D2BFEC}"/>
              </a:ext>
            </a:extLst>
          </xdr:cNvPr>
          <xdr:cNvSpPr/>
        </xdr:nvSpPr>
        <xdr:spPr>
          <a:xfrm>
            <a:off x="2000250" y="156019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16" name="Rectangle: Rounded Corners 15">
            <a:extLst>
              <a:ext uri="{FF2B5EF4-FFF2-40B4-BE49-F238E27FC236}">
                <a16:creationId xmlns:a16="http://schemas.microsoft.com/office/drawing/2014/main" id="{92864217-FB06-4D34-9FE1-41287E438952}"/>
              </a:ext>
            </a:extLst>
          </xdr:cNvPr>
          <xdr:cNvSpPr/>
        </xdr:nvSpPr>
        <xdr:spPr>
          <a:xfrm>
            <a:off x="2838451" y="15611475"/>
            <a:ext cx="4095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F</a:t>
            </a:r>
          </a:p>
        </xdr:txBody>
      </xdr:sp>
      <xdr:sp macro="" textlink="">
        <xdr:nvSpPr>
          <xdr:cNvPr id="17" name="TextBox 16">
            <a:extLst>
              <a:ext uri="{FF2B5EF4-FFF2-40B4-BE49-F238E27FC236}">
                <a16:creationId xmlns:a16="http://schemas.microsoft.com/office/drawing/2014/main" id="{330E17B9-E3C1-4A0C-ADAD-54C54745B618}"/>
              </a:ext>
            </a:extLst>
          </xdr:cNvPr>
          <xdr:cNvSpPr txBox="1"/>
        </xdr:nvSpPr>
        <xdr:spPr>
          <a:xfrm>
            <a:off x="2609850" y="156591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381000</xdr:colOff>
      <xdr:row>1</xdr:row>
      <xdr:rowOff>142875</xdr:rowOff>
    </xdr:from>
    <xdr:to>
      <xdr:col>12</xdr:col>
      <xdr:colOff>552450</xdr:colOff>
      <xdr:row>10</xdr:row>
      <xdr:rowOff>9525</xdr:rowOff>
    </xdr:to>
    <xdr:grpSp>
      <xdr:nvGrpSpPr>
        <xdr:cNvPr id="2" name="Group 1">
          <a:extLst>
            <a:ext uri="{FF2B5EF4-FFF2-40B4-BE49-F238E27FC236}">
              <a16:creationId xmlns:a16="http://schemas.microsoft.com/office/drawing/2014/main" id="{C4B3E77B-638E-4144-8D3F-C019C91F90BE}"/>
            </a:ext>
          </a:extLst>
        </xdr:cNvPr>
        <xdr:cNvGrpSpPr/>
      </xdr:nvGrpSpPr>
      <xdr:grpSpPr>
        <a:xfrm>
          <a:off x="4953000" y="333375"/>
          <a:ext cx="3219450" cy="1581150"/>
          <a:chOff x="419099" y="14512925"/>
          <a:chExt cx="3219450" cy="1581150"/>
        </a:xfrm>
      </xdr:grpSpPr>
      <xdr:sp macro="" textlink="">
        <xdr:nvSpPr>
          <xdr:cNvPr id="3" name="Speech Bubble: Rectangle 2">
            <a:extLst>
              <a:ext uri="{FF2B5EF4-FFF2-40B4-BE49-F238E27FC236}">
                <a16:creationId xmlns:a16="http://schemas.microsoft.com/office/drawing/2014/main" id="{E193C5DF-378B-4370-8B52-F98FC06DF0A5}"/>
              </a:ext>
            </a:extLst>
          </xdr:cNvPr>
          <xdr:cNvSpPr/>
        </xdr:nvSpPr>
        <xdr:spPr>
          <a:xfrm>
            <a:off x="419099" y="14512925"/>
            <a:ext cx="3219450" cy="1581150"/>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Fill Selected Cells:</a:t>
            </a:r>
          </a:p>
          <a:p>
            <a:pPr algn="l"/>
            <a:endParaRPr lang="en-US" sz="1400"/>
          </a:p>
          <a:p>
            <a:pPr algn="l"/>
            <a:r>
              <a:rPr lang="en-US" sz="1400"/>
              <a:t>Copy Down:</a:t>
            </a:r>
          </a:p>
          <a:p>
            <a:pPr algn="l"/>
            <a:endParaRPr lang="en-US" sz="1400"/>
          </a:p>
          <a:p>
            <a:pPr algn="l"/>
            <a:r>
              <a:rPr lang="en-US" sz="1400"/>
              <a:t>Copy Right:</a:t>
            </a:r>
          </a:p>
          <a:p>
            <a:pPr algn="l"/>
            <a:endParaRPr lang="en-US" sz="1400"/>
          </a:p>
          <a:p>
            <a:pPr algn="l"/>
            <a:endParaRPr lang="en-US" sz="1400"/>
          </a:p>
        </xdr:txBody>
      </xdr:sp>
      <xdr:sp macro="" textlink="">
        <xdr:nvSpPr>
          <xdr:cNvPr id="4" name="Rectangle: Rounded Corners 3">
            <a:extLst>
              <a:ext uri="{FF2B5EF4-FFF2-40B4-BE49-F238E27FC236}">
                <a16:creationId xmlns:a16="http://schemas.microsoft.com/office/drawing/2014/main" id="{A185DDF6-E7FC-4B6D-9601-1B059D6237D3}"/>
              </a:ext>
            </a:extLst>
          </xdr:cNvPr>
          <xdr:cNvSpPr/>
        </xdr:nvSpPr>
        <xdr:spPr>
          <a:xfrm>
            <a:off x="2000250" y="147256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5" name="TextBox 4">
            <a:extLst>
              <a:ext uri="{FF2B5EF4-FFF2-40B4-BE49-F238E27FC236}">
                <a16:creationId xmlns:a16="http://schemas.microsoft.com/office/drawing/2014/main" id="{2A9F396F-F2F7-4C7E-9B83-E119EC99BC41}"/>
              </a:ext>
            </a:extLst>
          </xdr:cNvPr>
          <xdr:cNvSpPr txBox="1"/>
        </xdr:nvSpPr>
        <xdr:spPr>
          <a:xfrm>
            <a:off x="2609850"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6FD2A02D-D4C5-4A19-9028-98205EC0C6A8}"/>
              </a:ext>
            </a:extLst>
          </xdr:cNvPr>
          <xdr:cNvSpPr/>
        </xdr:nvSpPr>
        <xdr:spPr>
          <a:xfrm>
            <a:off x="2838451" y="14735175"/>
            <a:ext cx="647698"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Enter</a:t>
            </a:r>
          </a:p>
        </xdr:txBody>
      </xdr:sp>
      <xdr:sp macro="" textlink="">
        <xdr:nvSpPr>
          <xdr:cNvPr id="7" name="TextBox 6">
            <a:extLst>
              <a:ext uri="{FF2B5EF4-FFF2-40B4-BE49-F238E27FC236}">
                <a16:creationId xmlns:a16="http://schemas.microsoft.com/office/drawing/2014/main" id="{A50DBE0B-EE67-442D-B97B-FEBF0C47307D}"/>
              </a:ext>
            </a:extLst>
          </xdr:cNvPr>
          <xdr:cNvSpPr txBox="1"/>
        </xdr:nvSpPr>
        <xdr:spPr>
          <a:xfrm>
            <a:off x="2514600" y="156876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sp macro="" textlink="">
        <xdr:nvSpPr>
          <xdr:cNvPr id="8" name="Rectangle: Rounded Corners 7">
            <a:extLst>
              <a:ext uri="{FF2B5EF4-FFF2-40B4-BE49-F238E27FC236}">
                <a16:creationId xmlns:a16="http://schemas.microsoft.com/office/drawing/2014/main" id="{FC49FFD4-F39B-4FC7-BEEC-B59DCD59694F}"/>
              </a:ext>
            </a:extLst>
          </xdr:cNvPr>
          <xdr:cNvSpPr/>
        </xdr:nvSpPr>
        <xdr:spPr>
          <a:xfrm>
            <a:off x="2000250" y="151828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9" name="TextBox 8">
            <a:extLst>
              <a:ext uri="{FF2B5EF4-FFF2-40B4-BE49-F238E27FC236}">
                <a16:creationId xmlns:a16="http://schemas.microsoft.com/office/drawing/2014/main" id="{C53A6421-C60C-45C9-97F2-A9E1CEC00033}"/>
              </a:ext>
            </a:extLst>
          </xdr:cNvPr>
          <xdr:cNvSpPr txBox="1"/>
        </xdr:nvSpPr>
        <xdr:spPr>
          <a:xfrm>
            <a:off x="2609850" y="152400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0" name="Rectangle: Rounded Corners 9">
            <a:extLst>
              <a:ext uri="{FF2B5EF4-FFF2-40B4-BE49-F238E27FC236}">
                <a16:creationId xmlns:a16="http://schemas.microsoft.com/office/drawing/2014/main" id="{B217F770-C82E-40FD-BBC8-A340D4100994}"/>
              </a:ext>
            </a:extLst>
          </xdr:cNvPr>
          <xdr:cNvSpPr/>
        </xdr:nvSpPr>
        <xdr:spPr>
          <a:xfrm>
            <a:off x="2838451" y="15192375"/>
            <a:ext cx="647698"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D</a:t>
            </a:r>
          </a:p>
        </xdr:txBody>
      </xdr:sp>
      <xdr:sp macro="" textlink="">
        <xdr:nvSpPr>
          <xdr:cNvPr id="11" name="Rectangle: Rounded Corners 10">
            <a:extLst>
              <a:ext uri="{FF2B5EF4-FFF2-40B4-BE49-F238E27FC236}">
                <a16:creationId xmlns:a16="http://schemas.microsoft.com/office/drawing/2014/main" id="{5A9E7026-0EA5-44FF-964C-B03BB419DB91}"/>
              </a:ext>
            </a:extLst>
          </xdr:cNvPr>
          <xdr:cNvSpPr/>
        </xdr:nvSpPr>
        <xdr:spPr>
          <a:xfrm>
            <a:off x="2000250" y="1561147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12" name="TextBox 11">
            <a:extLst>
              <a:ext uri="{FF2B5EF4-FFF2-40B4-BE49-F238E27FC236}">
                <a16:creationId xmlns:a16="http://schemas.microsoft.com/office/drawing/2014/main" id="{4CDE8EDD-96DD-4901-8594-674811AD6B8C}"/>
              </a:ext>
            </a:extLst>
          </xdr:cNvPr>
          <xdr:cNvSpPr txBox="1"/>
        </xdr:nvSpPr>
        <xdr:spPr>
          <a:xfrm>
            <a:off x="2609850" y="1566862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3" name="Rectangle: Rounded Corners 12">
            <a:extLst>
              <a:ext uri="{FF2B5EF4-FFF2-40B4-BE49-F238E27FC236}">
                <a16:creationId xmlns:a16="http://schemas.microsoft.com/office/drawing/2014/main" id="{8EDBCEA0-8DB1-40BC-83CE-6476C321585B}"/>
              </a:ext>
            </a:extLst>
          </xdr:cNvPr>
          <xdr:cNvSpPr/>
        </xdr:nvSpPr>
        <xdr:spPr>
          <a:xfrm>
            <a:off x="2838451" y="15621000"/>
            <a:ext cx="647698"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R</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514349</xdr:colOff>
      <xdr:row>1</xdr:row>
      <xdr:rowOff>171450</xdr:rowOff>
    </xdr:from>
    <xdr:to>
      <xdr:col>11</xdr:col>
      <xdr:colOff>533399</xdr:colOff>
      <xdr:row>8</xdr:row>
      <xdr:rowOff>28575</xdr:rowOff>
    </xdr:to>
    <xdr:grpSp>
      <xdr:nvGrpSpPr>
        <xdr:cNvPr id="2" name="Group 1">
          <a:extLst>
            <a:ext uri="{FF2B5EF4-FFF2-40B4-BE49-F238E27FC236}">
              <a16:creationId xmlns:a16="http://schemas.microsoft.com/office/drawing/2014/main" id="{F2C0A520-4F97-4939-B8A5-4C1B45653B36}"/>
            </a:ext>
          </a:extLst>
        </xdr:cNvPr>
        <xdr:cNvGrpSpPr/>
      </xdr:nvGrpSpPr>
      <xdr:grpSpPr>
        <a:xfrm>
          <a:off x="2505074" y="361950"/>
          <a:ext cx="4962525" cy="1190625"/>
          <a:chOff x="419098" y="14522450"/>
          <a:chExt cx="4962525" cy="1190625"/>
        </a:xfrm>
      </xdr:grpSpPr>
      <xdr:sp macro="" textlink="">
        <xdr:nvSpPr>
          <xdr:cNvPr id="3" name="Speech Bubble: Rectangle 2">
            <a:extLst>
              <a:ext uri="{FF2B5EF4-FFF2-40B4-BE49-F238E27FC236}">
                <a16:creationId xmlns:a16="http://schemas.microsoft.com/office/drawing/2014/main" id="{9D16866B-C25A-4717-B82C-CDEBC8E948A6}"/>
              </a:ext>
            </a:extLst>
          </xdr:cNvPr>
          <xdr:cNvSpPr/>
        </xdr:nvSpPr>
        <xdr:spPr>
          <a:xfrm>
            <a:off x="419098" y="14522450"/>
            <a:ext cx="4962525" cy="1190625"/>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Copy</a:t>
            </a:r>
            <a:r>
              <a:rPr lang="en-US" sz="1400" baseline="0"/>
              <a:t> Formula Text From Above</a:t>
            </a:r>
            <a:r>
              <a:rPr lang="en-US" sz="1400"/>
              <a:t>:</a:t>
            </a:r>
          </a:p>
          <a:p>
            <a:pPr algn="l"/>
            <a:endParaRPr lang="en-US" sz="1400"/>
          </a:p>
          <a:p>
            <a:pPr algn="l"/>
            <a:r>
              <a:rPr lang="en-US" sz="1400"/>
              <a:t>Copy Cell Value From</a:t>
            </a:r>
            <a:r>
              <a:rPr lang="en-US" sz="1400" baseline="0"/>
              <a:t> Above:</a:t>
            </a:r>
            <a:endParaRPr lang="en-US" sz="1400"/>
          </a:p>
          <a:p>
            <a:pPr algn="l"/>
            <a:endParaRPr lang="en-US" sz="1400"/>
          </a:p>
        </xdr:txBody>
      </xdr:sp>
      <xdr:sp macro="" textlink="">
        <xdr:nvSpPr>
          <xdr:cNvPr id="4" name="Rectangle: Rounded Corners 3">
            <a:extLst>
              <a:ext uri="{FF2B5EF4-FFF2-40B4-BE49-F238E27FC236}">
                <a16:creationId xmlns:a16="http://schemas.microsoft.com/office/drawing/2014/main" id="{0B1EDFC8-3941-4F69-AD3C-AFED020BE66F}"/>
              </a:ext>
            </a:extLst>
          </xdr:cNvPr>
          <xdr:cNvSpPr/>
        </xdr:nvSpPr>
        <xdr:spPr>
          <a:xfrm>
            <a:off x="2952750" y="147256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5" name="TextBox 4">
            <a:extLst>
              <a:ext uri="{FF2B5EF4-FFF2-40B4-BE49-F238E27FC236}">
                <a16:creationId xmlns:a16="http://schemas.microsoft.com/office/drawing/2014/main" id="{7626C051-30ED-4F4D-89B7-0188D80B1827}"/>
              </a:ext>
            </a:extLst>
          </xdr:cNvPr>
          <xdr:cNvSpPr txBox="1"/>
        </xdr:nvSpPr>
        <xdr:spPr>
          <a:xfrm>
            <a:off x="3562350"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527F3181-5C60-413F-8EAF-EB828A4E8633}"/>
              </a:ext>
            </a:extLst>
          </xdr:cNvPr>
          <xdr:cNvSpPr/>
        </xdr:nvSpPr>
        <xdr:spPr>
          <a:xfrm>
            <a:off x="3790951" y="14735175"/>
            <a:ext cx="400048"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sp macro="" textlink="">
        <xdr:nvSpPr>
          <xdr:cNvPr id="11" name="Rectangle: Rounded Corners 10">
            <a:extLst>
              <a:ext uri="{FF2B5EF4-FFF2-40B4-BE49-F238E27FC236}">
                <a16:creationId xmlns:a16="http://schemas.microsoft.com/office/drawing/2014/main" id="{BC0ED7D6-4DD9-4CE6-92C3-34FD63FB633B}"/>
              </a:ext>
            </a:extLst>
          </xdr:cNvPr>
          <xdr:cNvSpPr/>
        </xdr:nvSpPr>
        <xdr:spPr>
          <a:xfrm>
            <a:off x="2952750" y="1519237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12" name="TextBox 11">
            <a:extLst>
              <a:ext uri="{FF2B5EF4-FFF2-40B4-BE49-F238E27FC236}">
                <a16:creationId xmlns:a16="http://schemas.microsoft.com/office/drawing/2014/main" id="{6F0E989D-24B7-4054-ABD8-BDED1C70E95A}"/>
              </a:ext>
            </a:extLst>
          </xdr:cNvPr>
          <xdr:cNvSpPr txBox="1"/>
        </xdr:nvSpPr>
        <xdr:spPr>
          <a:xfrm>
            <a:off x="3562350" y="1524952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3" name="Rectangle: Rounded Corners 12">
            <a:extLst>
              <a:ext uri="{FF2B5EF4-FFF2-40B4-BE49-F238E27FC236}">
                <a16:creationId xmlns:a16="http://schemas.microsoft.com/office/drawing/2014/main" id="{1C5B5D94-0BB1-455C-A6B8-624BF9C995F6}"/>
              </a:ext>
            </a:extLst>
          </xdr:cNvPr>
          <xdr:cNvSpPr/>
        </xdr:nvSpPr>
        <xdr:spPr>
          <a:xfrm>
            <a:off x="3790950" y="15201900"/>
            <a:ext cx="561973"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Shift</a:t>
            </a:r>
          </a:p>
        </xdr:txBody>
      </xdr:sp>
      <xdr:sp macro="" textlink="">
        <xdr:nvSpPr>
          <xdr:cNvPr id="14" name="TextBox 13">
            <a:extLst>
              <a:ext uri="{FF2B5EF4-FFF2-40B4-BE49-F238E27FC236}">
                <a16:creationId xmlns:a16="http://schemas.microsoft.com/office/drawing/2014/main" id="{0DD582E7-A187-4304-8607-C1372F6B4798}"/>
              </a:ext>
            </a:extLst>
          </xdr:cNvPr>
          <xdr:cNvSpPr txBox="1"/>
        </xdr:nvSpPr>
        <xdr:spPr>
          <a:xfrm>
            <a:off x="4391025" y="1524952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5" name="Rectangle: Rounded Corners 14">
            <a:extLst>
              <a:ext uri="{FF2B5EF4-FFF2-40B4-BE49-F238E27FC236}">
                <a16:creationId xmlns:a16="http://schemas.microsoft.com/office/drawing/2014/main" id="{03A57753-559D-444F-BB7C-C83B8966E956}"/>
              </a:ext>
            </a:extLst>
          </xdr:cNvPr>
          <xdr:cNvSpPr/>
        </xdr:nvSpPr>
        <xdr:spPr>
          <a:xfrm>
            <a:off x="4572000" y="15201900"/>
            <a:ext cx="419099"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66674</xdr:colOff>
      <xdr:row>4</xdr:row>
      <xdr:rowOff>104775</xdr:rowOff>
    </xdr:from>
    <xdr:to>
      <xdr:col>23</xdr:col>
      <xdr:colOff>190500</xdr:colOff>
      <xdr:row>7</xdr:row>
      <xdr:rowOff>57151</xdr:rowOff>
    </xdr:to>
    <xdr:grpSp>
      <xdr:nvGrpSpPr>
        <xdr:cNvPr id="25" name="Group 24">
          <a:extLst>
            <a:ext uri="{FF2B5EF4-FFF2-40B4-BE49-F238E27FC236}">
              <a16:creationId xmlns:a16="http://schemas.microsoft.com/office/drawing/2014/main" id="{2626CC49-72A1-4B28-80C8-7071125CE9C5}"/>
            </a:ext>
          </a:extLst>
        </xdr:cNvPr>
        <xdr:cNvGrpSpPr/>
      </xdr:nvGrpSpPr>
      <xdr:grpSpPr>
        <a:xfrm>
          <a:off x="6362699" y="971550"/>
          <a:ext cx="2562226" cy="714376"/>
          <a:chOff x="6362699" y="971550"/>
          <a:chExt cx="2562226" cy="714376"/>
        </a:xfrm>
      </xdr:grpSpPr>
      <xdr:sp macro="" textlink="">
        <xdr:nvSpPr>
          <xdr:cNvPr id="3" name="Speech Bubble: Rectangle 2">
            <a:extLst>
              <a:ext uri="{FF2B5EF4-FFF2-40B4-BE49-F238E27FC236}">
                <a16:creationId xmlns:a16="http://schemas.microsoft.com/office/drawing/2014/main" id="{0E4047EC-A644-4193-BB51-E3169D5E07B8}"/>
              </a:ext>
            </a:extLst>
          </xdr:cNvPr>
          <xdr:cNvSpPr/>
        </xdr:nvSpPr>
        <xdr:spPr>
          <a:xfrm>
            <a:off x="6362699" y="971550"/>
            <a:ext cx="2562226" cy="714376"/>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Line Break:</a:t>
            </a:r>
          </a:p>
        </xdr:txBody>
      </xdr:sp>
      <xdr:sp macro="" textlink="">
        <xdr:nvSpPr>
          <xdr:cNvPr id="4" name="Rectangle: Rounded Corners 3">
            <a:extLst>
              <a:ext uri="{FF2B5EF4-FFF2-40B4-BE49-F238E27FC236}">
                <a16:creationId xmlns:a16="http://schemas.microsoft.com/office/drawing/2014/main" id="{23878D4D-964C-400F-B71D-57EA2D6285BB}"/>
              </a:ext>
            </a:extLst>
          </xdr:cNvPr>
          <xdr:cNvSpPr/>
        </xdr:nvSpPr>
        <xdr:spPr>
          <a:xfrm>
            <a:off x="7381876" y="1174749"/>
            <a:ext cx="476250"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5" name="TextBox 4">
            <a:extLst>
              <a:ext uri="{FF2B5EF4-FFF2-40B4-BE49-F238E27FC236}">
                <a16:creationId xmlns:a16="http://schemas.microsoft.com/office/drawing/2014/main" id="{8642FB83-9C27-42F6-8427-36C71AC372E0}"/>
              </a:ext>
            </a:extLst>
          </xdr:cNvPr>
          <xdr:cNvSpPr txBox="1"/>
        </xdr:nvSpPr>
        <xdr:spPr>
          <a:xfrm>
            <a:off x="7867650" y="1231899"/>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3A66833B-29B6-4F55-8C62-B56F934673D3}"/>
              </a:ext>
            </a:extLst>
          </xdr:cNvPr>
          <xdr:cNvSpPr/>
        </xdr:nvSpPr>
        <xdr:spPr>
          <a:xfrm>
            <a:off x="8096250" y="1184274"/>
            <a:ext cx="628649"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Enter</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371475</xdr:colOff>
      <xdr:row>1</xdr:row>
      <xdr:rowOff>190500</xdr:rowOff>
    </xdr:from>
    <xdr:to>
      <xdr:col>9</xdr:col>
      <xdr:colOff>133350</xdr:colOff>
      <xdr:row>5</xdr:row>
      <xdr:rowOff>133351</xdr:rowOff>
    </xdr:to>
    <xdr:grpSp>
      <xdr:nvGrpSpPr>
        <xdr:cNvPr id="2" name="Group 1">
          <a:extLst>
            <a:ext uri="{FF2B5EF4-FFF2-40B4-BE49-F238E27FC236}">
              <a16:creationId xmlns:a16="http://schemas.microsoft.com/office/drawing/2014/main" id="{20292EAC-1D7A-4AB5-92A1-FF6357A4B8CE}"/>
            </a:ext>
          </a:extLst>
        </xdr:cNvPr>
        <xdr:cNvGrpSpPr/>
      </xdr:nvGrpSpPr>
      <xdr:grpSpPr>
        <a:xfrm>
          <a:off x="3619500" y="447675"/>
          <a:ext cx="2809875" cy="714376"/>
          <a:chOff x="6362699" y="971550"/>
          <a:chExt cx="2724150" cy="714376"/>
        </a:xfrm>
      </xdr:grpSpPr>
      <xdr:sp macro="" textlink="">
        <xdr:nvSpPr>
          <xdr:cNvPr id="3" name="Speech Bubble: Rectangle 2">
            <a:extLst>
              <a:ext uri="{FF2B5EF4-FFF2-40B4-BE49-F238E27FC236}">
                <a16:creationId xmlns:a16="http://schemas.microsoft.com/office/drawing/2014/main" id="{06B5E908-CFD2-41AC-8E32-C77C749EA4A7}"/>
              </a:ext>
            </a:extLst>
          </xdr:cNvPr>
          <xdr:cNvSpPr/>
        </xdr:nvSpPr>
        <xdr:spPr>
          <a:xfrm>
            <a:off x="6362699" y="971550"/>
            <a:ext cx="2724150" cy="714376"/>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Modify Cell Style:</a:t>
            </a:r>
          </a:p>
        </xdr:txBody>
      </xdr:sp>
      <xdr:sp macro="" textlink="">
        <xdr:nvSpPr>
          <xdr:cNvPr id="4" name="Rectangle: Rounded Corners 3">
            <a:extLst>
              <a:ext uri="{FF2B5EF4-FFF2-40B4-BE49-F238E27FC236}">
                <a16:creationId xmlns:a16="http://schemas.microsoft.com/office/drawing/2014/main" id="{8261CF69-6B13-4148-B825-1749522390F0}"/>
              </a:ext>
            </a:extLst>
          </xdr:cNvPr>
          <xdr:cNvSpPr/>
        </xdr:nvSpPr>
        <xdr:spPr>
          <a:xfrm>
            <a:off x="7810501" y="1174749"/>
            <a:ext cx="476250"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5" name="TextBox 4">
            <a:extLst>
              <a:ext uri="{FF2B5EF4-FFF2-40B4-BE49-F238E27FC236}">
                <a16:creationId xmlns:a16="http://schemas.microsoft.com/office/drawing/2014/main" id="{1F7F3310-C8A0-41C7-9DA2-5B0BE6EF0066}"/>
              </a:ext>
            </a:extLst>
          </xdr:cNvPr>
          <xdr:cNvSpPr txBox="1"/>
        </xdr:nvSpPr>
        <xdr:spPr>
          <a:xfrm>
            <a:off x="8296275" y="1231899"/>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A3462AEF-B161-44AF-AB2A-F79AB5C33B0E}"/>
              </a:ext>
            </a:extLst>
          </xdr:cNvPr>
          <xdr:cNvSpPr/>
        </xdr:nvSpPr>
        <xdr:spPr>
          <a:xfrm>
            <a:off x="8524875" y="1184274"/>
            <a:ext cx="380999"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533400</xdr:colOff>
      <xdr:row>1</xdr:row>
      <xdr:rowOff>114301</xdr:rowOff>
    </xdr:from>
    <xdr:to>
      <xdr:col>14</xdr:col>
      <xdr:colOff>66676</xdr:colOff>
      <xdr:row>5</xdr:row>
      <xdr:rowOff>142875</xdr:rowOff>
    </xdr:to>
    <xdr:grpSp>
      <xdr:nvGrpSpPr>
        <xdr:cNvPr id="2" name="Group 1">
          <a:extLst>
            <a:ext uri="{FF2B5EF4-FFF2-40B4-BE49-F238E27FC236}">
              <a16:creationId xmlns:a16="http://schemas.microsoft.com/office/drawing/2014/main" id="{D2D19952-C3B5-4B81-B88C-602ABE08ED8F}"/>
            </a:ext>
          </a:extLst>
        </xdr:cNvPr>
        <xdr:cNvGrpSpPr/>
      </xdr:nvGrpSpPr>
      <xdr:grpSpPr>
        <a:xfrm>
          <a:off x="5124450" y="304801"/>
          <a:ext cx="4410076" cy="790574"/>
          <a:chOff x="419100" y="13455652"/>
          <a:chExt cx="4410076" cy="790574"/>
        </a:xfrm>
      </xdr:grpSpPr>
      <xdr:sp macro="" textlink="">
        <xdr:nvSpPr>
          <xdr:cNvPr id="3" name="Speech Bubble: Rectangle 2">
            <a:extLst>
              <a:ext uri="{FF2B5EF4-FFF2-40B4-BE49-F238E27FC236}">
                <a16:creationId xmlns:a16="http://schemas.microsoft.com/office/drawing/2014/main" id="{C3544B78-81AA-4352-BEFD-561F8FAA1FE5}"/>
              </a:ext>
            </a:extLst>
          </xdr:cNvPr>
          <xdr:cNvSpPr/>
        </xdr:nvSpPr>
        <xdr:spPr>
          <a:xfrm>
            <a:off x="419100" y="13455652"/>
            <a:ext cx="4410076" cy="790574"/>
          </a:xfrm>
          <a:prstGeom prst="wedgeRectCallout">
            <a:avLst>
              <a:gd name="adj1" fmla="val -49010"/>
              <a:gd name="adj2" fmla="val -21378"/>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b="0"/>
          </a:p>
          <a:p>
            <a:pPr algn="l"/>
            <a:r>
              <a:rPr lang="en-US" sz="1400" b="0"/>
              <a:t>Select Column Differences:</a:t>
            </a:r>
          </a:p>
          <a:p>
            <a:pPr algn="l"/>
            <a:endParaRPr lang="en-US" sz="1400"/>
          </a:p>
        </xdr:txBody>
      </xdr:sp>
      <xdr:sp macro="" textlink="">
        <xdr:nvSpPr>
          <xdr:cNvPr id="4" name="Rectangle: Rounded Corners 3">
            <a:extLst>
              <a:ext uri="{FF2B5EF4-FFF2-40B4-BE49-F238E27FC236}">
                <a16:creationId xmlns:a16="http://schemas.microsoft.com/office/drawing/2014/main" id="{9F63B36A-FDF1-422A-9A62-CBB9BC0C1433}"/>
              </a:ext>
            </a:extLst>
          </xdr:cNvPr>
          <xdr:cNvSpPr/>
        </xdr:nvSpPr>
        <xdr:spPr>
          <a:xfrm>
            <a:off x="2562225" y="13668375"/>
            <a:ext cx="581025" cy="365760"/>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5" name="TextBox 4">
            <a:extLst>
              <a:ext uri="{FF2B5EF4-FFF2-40B4-BE49-F238E27FC236}">
                <a16:creationId xmlns:a16="http://schemas.microsoft.com/office/drawing/2014/main" id="{0FEFF723-6B66-4AE3-BF41-E6CD9EF42E11}"/>
              </a:ext>
            </a:extLst>
          </xdr:cNvPr>
          <xdr:cNvSpPr txBox="1"/>
        </xdr:nvSpPr>
        <xdr:spPr>
          <a:xfrm>
            <a:off x="3171825" y="13725525"/>
            <a:ext cx="219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79694492-D123-4DC2-A1F8-45AB8447787A}"/>
              </a:ext>
            </a:extLst>
          </xdr:cNvPr>
          <xdr:cNvSpPr/>
        </xdr:nvSpPr>
        <xdr:spPr>
          <a:xfrm>
            <a:off x="3400425" y="13677900"/>
            <a:ext cx="571499" cy="365760"/>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Shift</a:t>
            </a:r>
          </a:p>
        </xdr:txBody>
      </xdr:sp>
      <xdr:sp macro="" textlink="">
        <xdr:nvSpPr>
          <xdr:cNvPr id="7" name="TextBox 6">
            <a:extLst>
              <a:ext uri="{FF2B5EF4-FFF2-40B4-BE49-F238E27FC236}">
                <a16:creationId xmlns:a16="http://schemas.microsoft.com/office/drawing/2014/main" id="{97659011-64FF-4E43-92A0-06FF1D195AF7}"/>
              </a:ext>
            </a:extLst>
          </xdr:cNvPr>
          <xdr:cNvSpPr txBox="1"/>
        </xdr:nvSpPr>
        <xdr:spPr>
          <a:xfrm>
            <a:off x="4029075" y="13725525"/>
            <a:ext cx="219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8" name="Rectangle: Rounded Corners 7">
            <a:extLst>
              <a:ext uri="{FF2B5EF4-FFF2-40B4-BE49-F238E27FC236}">
                <a16:creationId xmlns:a16="http://schemas.microsoft.com/office/drawing/2014/main" id="{5C9D06B6-E5CE-4631-BB76-45566549EBE2}"/>
              </a:ext>
            </a:extLst>
          </xdr:cNvPr>
          <xdr:cNvSpPr/>
        </xdr:nvSpPr>
        <xdr:spPr>
          <a:xfrm>
            <a:off x="4257675" y="13677900"/>
            <a:ext cx="371475" cy="365760"/>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400049</xdr:colOff>
      <xdr:row>1</xdr:row>
      <xdr:rowOff>57150</xdr:rowOff>
    </xdr:from>
    <xdr:to>
      <xdr:col>15</xdr:col>
      <xdr:colOff>161924</xdr:colOff>
      <xdr:row>12</xdr:row>
      <xdr:rowOff>0</xdr:rowOff>
    </xdr:to>
    <xdr:grpSp>
      <xdr:nvGrpSpPr>
        <xdr:cNvPr id="2" name="Group 1">
          <a:extLst>
            <a:ext uri="{FF2B5EF4-FFF2-40B4-BE49-F238E27FC236}">
              <a16:creationId xmlns:a16="http://schemas.microsoft.com/office/drawing/2014/main" id="{FDC3BE45-0A73-40CB-916A-65CDBB90302B}"/>
            </a:ext>
          </a:extLst>
        </xdr:cNvPr>
        <xdr:cNvGrpSpPr/>
      </xdr:nvGrpSpPr>
      <xdr:grpSpPr>
        <a:xfrm>
          <a:off x="5324474" y="247650"/>
          <a:ext cx="4638675" cy="2038350"/>
          <a:chOff x="419098" y="14522450"/>
          <a:chExt cx="4638675" cy="2038350"/>
        </a:xfrm>
      </xdr:grpSpPr>
      <xdr:sp macro="" textlink="">
        <xdr:nvSpPr>
          <xdr:cNvPr id="3" name="Speech Bubble: Rectangle 2">
            <a:extLst>
              <a:ext uri="{FF2B5EF4-FFF2-40B4-BE49-F238E27FC236}">
                <a16:creationId xmlns:a16="http://schemas.microsoft.com/office/drawing/2014/main" id="{D053D17F-C4A6-4EA8-89EB-2D70651EC620}"/>
              </a:ext>
            </a:extLst>
          </xdr:cNvPr>
          <xdr:cNvSpPr/>
        </xdr:nvSpPr>
        <xdr:spPr>
          <a:xfrm>
            <a:off x="419098" y="14522450"/>
            <a:ext cx="4638675" cy="2038350"/>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Select Direct</a:t>
            </a:r>
            <a:r>
              <a:rPr lang="en-US" sz="1400" baseline="0"/>
              <a:t> Precedents</a:t>
            </a:r>
            <a:r>
              <a:rPr lang="en-US" sz="1400"/>
              <a:t>:</a:t>
            </a:r>
          </a:p>
          <a:p>
            <a:pPr algn="l"/>
            <a:endParaRPr lang="en-US" sz="1400"/>
          </a:p>
          <a:p>
            <a:pPr algn="l"/>
            <a:r>
              <a:rPr lang="en-US" sz="1400"/>
              <a:t>Select Direct Dependents:</a:t>
            </a:r>
          </a:p>
          <a:p>
            <a:pPr algn="l"/>
            <a:endParaRPr lang="en-US" sz="1400"/>
          </a:p>
          <a:p>
            <a:pPr algn="l"/>
            <a:r>
              <a:rPr lang="en-US" sz="1400"/>
              <a:t>Select All Precedents: </a:t>
            </a:r>
          </a:p>
          <a:p>
            <a:pPr algn="l"/>
            <a:endParaRPr lang="en-US" sz="1400"/>
          </a:p>
          <a:p>
            <a:pPr algn="l"/>
            <a:r>
              <a:rPr lang="en-US" sz="1400"/>
              <a:t>Select All Dependents: </a:t>
            </a:r>
          </a:p>
          <a:p>
            <a:pPr algn="l"/>
            <a:endParaRPr lang="en-US" sz="1400"/>
          </a:p>
          <a:p>
            <a:pPr algn="l"/>
            <a:endParaRPr lang="en-US" sz="1400"/>
          </a:p>
        </xdr:txBody>
      </xdr:sp>
      <xdr:sp macro="" textlink="">
        <xdr:nvSpPr>
          <xdr:cNvPr id="4" name="Rectangle: Rounded Corners 3">
            <a:extLst>
              <a:ext uri="{FF2B5EF4-FFF2-40B4-BE49-F238E27FC236}">
                <a16:creationId xmlns:a16="http://schemas.microsoft.com/office/drawing/2014/main" id="{FD016CC3-B661-4F5E-A5EA-C1637C70B98D}"/>
              </a:ext>
            </a:extLst>
          </xdr:cNvPr>
          <xdr:cNvSpPr/>
        </xdr:nvSpPr>
        <xdr:spPr>
          <a:xfrm>
            <a:off x="2514600" y="147256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5" name="TextBox 4">
            <a:extLst>
              <a:ext uri="{FF2B5EF4-FFF2-40B4-BE49-F238E27FC236}">
                <a16:creationId xmlns:a16="http://schemas.microsoft.com/office/drawing/2014/main" id="{0AE33CDD-514C-4505-99B2-EC0B3998F9A2}"/>
              </a:ext>
            </a:extLst>
          </xdr:cNvPr>
          <xdr:cNvSpPr txBox="1"/>
        </xdr:nvSpPr>
        <xdr:spPr>
          <a:xfrm>
            <a:off x="3124200"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7AE5A6CF-B951-40CF-904F-24924C597EA5}"/>
              </a:ext>
            </a:extLst>
          </xdr:cNvPr>
          <xdr:cNvSpPr/>
        </xdr:nvSpPr>
        <xdr:spPr>
          <a:xfrm>
            <a:off x="3352801" y="14735175"/>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sp macro="" textlink="">
        <xdr:nvSpPr>
          <xdr:cNvPr id="8" name="TextBox 7">
            <a:extLst>
              <a:ext uri="{FF2B5EF4-FFF2-40B4-BE49-F238E27FC236}">
                <a16:creationId xmlns:a16="http://schemas.microsoft.com/office/drawing/2014/main" id="{668904A1-D682-4699-A9E3-8119D6573F43}"/>
              </a:ext>
            </a:extLst>
          </xdr:cNvPr>
          <xdr:cNvSpPr txBox="1"/>
        </xdr:nvSpPr>
        <xdr:spPr>
          <a:xfrm>
            <a:off x="2514600" y="156876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sp macro="" textlink="">
        <xdr:nvSpPr>
          <xdr:cNvPr id="11" name="Rectangle: Rounded Corners 10">
            <a:extLst>
              <a:ext uri="{FF2B5EF4-FFF2-40B4-BE49-F238E27FC236}">
                <a16:creationId xmlns:a16="http://schemas.microsoft.com/office/drawing/2014/main" id="{108EB750-45BF-444F-9D0E-7831419DD55E}"/>
              </a:ext>
            </a:extLst>
          </xdr:cNvPr>
          <xdr:cNvSpPr/>
        </xdr:nvSpPr>
        <xdr:spPr>
          <a:xfrm>
            <a:off x="2514600" y="1517332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12" name="TextBox 11">
            <a:extLst>
              <a:ext uri="{FF2B5EF4-FFF2-40B4-BE49-F238E27FC236}">
                <a16:creationId xmlns:a16="http://schemas.microsoft.com/office/drawing/2014/main" id="{F3A06FDF-2920-4C2B-911E-7EA8A0AA7279}"/>
              </a:ext>
            </a:extLst>
          </xdr:cNvPr>
          <xdr:cNvSpPr txBox="1"/>
        </xdr:nvSpPr>
        <xdr:spPr>
          <a:xfrm>
            <a:off x="3124200" y="152304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3" name="Rectangle: Rounded Corners 12">
            <a:extLst>
              <a:ext uri="{FF2B5EF4-FFF2-40B4-BE49-F238E27FC236}">
                <a16:creationId xmlns:a16="http://schemas.microsoft.com/office/drawing/2014/main" id="{B205BACD-F776-45C2-A072-448FE423C74E}"/>
              </a:ext>
            </a:extLst>
          </xdr:cNvPr>
          <xdr:cNvSpPr/>
        </xdr:nvSpPr>
        <xdr:spPr>
          <a:xfrm>
            <a:off x="3352801" y="15182850"/>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sp macro="" textlink="">
        <xdr:nvSpPr>
          <xdr:cNvPr id="14" name="Rectangle: Rounded Corners 13">
            <a:extLst>
              <a:ext uri="{FF2B5EF4-FFF2-40B4-BE49-F238E27FC236}">
                <a16:creationId xmlns:a16="http://schemas.microsoft.com/office/drawing/2014/main" id="{7FC3D2CD-A4E2-4A67-8AB2-CFF9264707C6}"/>
              </a:ext>
            </a:extLst>
          </xdr:cNvPr>
          <xdr:cNvSpPr/>
        </xdr:nvSpPr>
        <xdr:spPr>
          <a:xfrm>
            <a:off x="2514600" y="156019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15" name="TextBox 14">
            <a:extLst>
              <a:ext uri="{FF2B5EF4-FFF2-40B4-BE49-F238E27FC236}">
                <a16:creationId xmlns:a16="http://schemas.microsoft.com/office/drawing/2014/main" id="{20FE9C79-E0CA-45F4-BC81-9ED44A762285}"/>
              </a:ext>
            </a:extLst>
          </xdr:cNvPr>
          <xdr:cNvSpPr txBox="1"/>
        </xdr:nvSpPr>
        <xdr:spPr>
          <a:xfrm>
            <a:off x="3124200" y="156591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6" name="Rectangle: Rounded Corners 15">
            <a:extLst>
              <a:ext uri="{FF2B5EF4-FFF2-40B4-BE49-F238E27FC236}">
                <a16:creationId xmlns:a16="http://schemas.microsoft.com/office/drawing/2014/main" id="{10DF6EF3-70A5-48B6-835C-309C7515589D}"/>
              </a:ext>
            </a:extLst>
          </xdr:cNvPr>
          <xdr:cNvSpPr/>
        </xdr:nvSpPr>
        <xdr:spPr>
          <a:xfrm>
            <a:off x="3352801" y="15611475"/>
            <a:ext cx="571498"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Shift</a:t>
            </a:r>
          </a:p>
        </xdr:txBody>
      </xdr:sp>
      <xdr:sp macro="" textlink="">
        <xdr:nvSpPr>
          <xdr:cNvPr id="17" name="Rectangle: Rounded Corners 16">
            <a:extLst>
              <a:ext uri="{FF2B5EF4-FFF2-40B4-BE49-F238E27FC236}">
                <a16:creationId xmlns:a16="http://schemas.microsoft.com/office/drawing/2014/main" id="{26AD5B60-6022-41C5-933A-36C8D23FFBC2}"/>
              </a:ext>
            </a:extLst>
          </xdr:cNvPr>
          <xdr:cNvSpPr/>
        </xdr:nvSpPr>
        <xdr:spPr>
          <a:xfrm>
            <a:off x="4181476" y="15611475"/>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sp macro="" textlink="">
        <xdr:nvSpPr>
          <xdr:cNvPr id="18" name="TextBox 17">
            <a:extLst>
              <a:ext uri="{FF2B5EF4-FFF2-40B4-BE49-F238E27FC236}">
                <a16:creationId xmlns:a16="http://schemas.microsoft.com/office/drawing/2014/main" id="{286BEA02-AF43-4B8E-804A-2C6C2E22A843}"/>
              </a:ext>
            </a:extLst>
          </xdr:cNvPr>
          <xdr:cNvSpPr txBox="1"/>
        </xdr:nvSpPr>
        <xdr:spPr>
          <a:xfrm>
            <a:off x="3952875" y="156591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9" name="Rectangle: Rounded Corners 18">
            <a:extLst>
              <a:ext uri="{FF2B5EF4-FFF2-40B4-BE49-F238E27FC236}">
                <a16:creationId xmlns:a16="http://schemas.microsoft.com/office/drawing/2014/main" id="{2377B01C-AA69-4508-B92C-5D41D6D8384E}"/>
              </a:ext>
            </a:extLst>
          </xdr:cNvPr>
          <xdr:cNvSpPr/>
        </xdr:nvSpPr>
        <xdr:spPr>
          <a:xfrm>
            <a:off x="2514600" y="1603057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20" name="TextBox 19">
            <a:extLst>
              <a:ext uri="{FF2B5EF4-FFF2-40B4-BE49-F238E27FC236}">
                <a16:creationId xmlns:a16="http://schemas.microsoft.com/office/drawing/2014/main" id="{84BE136A-3DF6-440B-9EF5-A6028358084E}"/>
              </a:ext>
            </a:extLst>
          </xdr:cNvPr>
          <xdr:cNvSpPr txBox="1"/>
        </xdr:nvSpPr>
        <xdr:spPr>
          <a:xfrm>
            <a:off x="3124200" y="1608772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21" name="Rectangle: Rounded Corners 20">
            <a:extLst>
              <a:ext uri="{FF2B5EF4-FFF2-40B4-BE49-F238E27FC236}">
                <a16:creationId xmlns:a16="http://schemas.microsoft.com/office/drawing/2014/main" id="{7DDE5A6A-F3C0-4648-BA91-3BDE98AD3788}"/>
              </a:ext>
            </a:extLst>
          </xdr:cNvPr>
          <xdr:cNvSpPr/>
        </xdr:nvSpPr>
        <xdr:spPr>
          <a:xfrm>
            <a:off x="3352801" y="16040100"/>
            <a:ext cx="571498"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Shift</a:t>
            </a:r>
          </a:p>
        </xdr:txBody>
      </xdr:sp>
      <xdr:sp macro="" textlink="">
        <xdr:nvSpPr>
          <xdr:cNvPr id="22" name="Rectangle: Rounded Corners 21">
            <a:extLst>
              <a:ext uri="{FF2B5EF4-FFF2-40B4-BE49-F238E27FC236}">
                <a16:creationId xmlns:a16="http://schemas.microsoft.com/office/drawing/2014/main" id="{9B9F0DE5-550C-44CC-B821-6C81AD9E4917}"/>
              </a:ext>
            </a:extLst>
          </xdr:cNvPr>
          <xdr:cNvSpPr/>
        </xdr:nvSpPr>
        <xdr:spPr>
          <a:xfrm>
            <a:off x="4181476" y="16040100"/>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t>
            </a:r>
          </a:p>
        </xdr:txBody>
      </xdr:sp>
      <xdr:sp macro="" textlink="">
        <xdr:nvSpPr>
          <xdr:cNvPr id="23" name="TextBox 22">
            <a:extLst>
              <a:ext uri="{FF2B5EF4-FFF2-40B4-BE49-F238E27FC236}">
                <a16:creationId xmlns:a16="http://schemas.microsoft.com/office/drawing/2014/main" id="{021F0A2F-4D54-46F2-9505-44A7C8A0C3D2}"/>
              </a:ext>
            </a:extLst>
          </xdr:cNvPr>
          <xdr:cNvSpPr txBox="1"/>
        </xdr:nvSpPr>
        <xdr:spPr>
          <a:xfrm>
            <a:off x="3952875" y="1608772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390525</xdr:colOff>
      <xdr:row>2</xdr:row>
      <xdr:rowOff>19050</xdr:rowOff>
    </xdr:from>
    <xdr:to>
      <xdr:col>13</xdr:col>
      <xdr:colOff>457201</xdr:colOff>
      <xdr:row>9</xdr:row>
      <xdr:rowOff>82948</xdr:rowOff>
    </xdr:to>
    <xdr:grpSp>
      <xdr:nvGrpSpPr>
        <xdr:cNvPr id="2" name="Group 1">
          <a:extLst>
            <a:ext uri="{FF2B5EF4-FFF2-40B4-BE49-F238E27FC236}">
              <a16:creationId xmlns:a16="http://schemas.microsoft.com/office/drawing/2014/main" id="{69C8A6FE-A025-4CDC-B65A-30B3373726CC}"/>
            </a:ext>
          </a:extLst>
        </xdr:cNvPr>
        <xdr:cNvGrpSpPr/>
      </xdr:nvGrpSpPr>
      <xdr:grpSpPr>
        <a:xfrm>
          <a:off x="5114925" y="447675"/>
          <a:ext cx="3724276" cy="1397398"/>
          <a:chOff x="419099" y="14522450"/>
          <a:chExt cx="3724276" cy="1397398"/>
        </a:xfrm>
      </xdr:grpSpPr>
      <xdr:sp macro="" textlink="">
        <xdr:nvSpPr>
          <xdr:cNvPr id="3" name="Speech Bubble: Rectangle 2">
            <a:extLst>
              <a:ext uri="{FF2B5EF4-FFF2-40B4-BE49-F238E27FC236}">
                <a16:creationId xmlns:a16="http://schemas.microsoft.com/office/drawing/2014/main" id="{A6A97440-76ED-421D-9616-4D92CFD7497D}"/>
              </a:ext>
            </a:extLst>
          </xdr:cNvPr>
          <xdr:cNvSpPr/>
        </xdr:nvSpPr>
        <xdr:spPr>
          <a:xfrm>
            <a:off x="419099" y="14522450"/>
            <a:ext cx="3724276" cy="1190625"/>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Name Manager:</a:t>
            </a:r>
          </a:p>
          <a:p>
            <a:pPr algn="l"/>
            <a:endParaRPr lang="en-US" sz="1400"/>
          </a:p>
          <a:p>
            <a:pPr algn="l"/>
            <a:r>
              <a:rPr lang="en-US" sz="1400"/>
              <a:t>New Named Range</a:t>
            </a:r>
            <a:r>
              <a:rPr lang="en-US" sz="1400" baseline="0"/>
              <a:t>:</a:t>
            </a:r>
            <a:endParaRPr lang="en-US" sz="1400"/>
          </a:p>
          <a:p>
            <a:pPr algn="l"/>
            <a:endParaRPr lang="en-US" sz="1400"/>
          </a:p>
        </xdr:txBody>
      </xdr:sp>
      <xdr:sp macro="" textlink="">
        <xdr:nvSpPr>
          <xdr:cNvPr id="4" name="Rectangle: Rounded Corners 3">
            <a:extLst>
              <a:ext uri="{FF2B5EF4-FFF2-40B4-BE49-F238E27FC236}">
                <a16:creationId xmlns:a16="http://schemas.microsoft.com/office/drawing/2014/main" id="{C75E51ED-5A99-4733-AD3F-44C29D01D40A}"/>
              </a:ext>
            </a:extLst>
          </xdr:cNvPr>
          <xdr:cNvSpPr/>
        </xdr:nvSpPr>
        <xdr:spPr>
          <a:xfrm>
            <a:off x="2000250" y="147256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5" name="TextBox 4">
            <a:extLst>
              <a:ext uri="{FF2B5EF4-FFF2-40B4-BE49-F238E27FC236}">
                <a16:creationId xmlns:a16="http://schemas.microsoft.com/office/drawing/2014/main" id="{9F4B56D1-087B-4493-BCE4-4A7D019D65DB}"/>
              </a:ext>
            </a:extLst>
          </xdr:cNvPr>
          <xdr:cNvSpPr txBox="1"/>
        </xdr:nvSpPr>
        <xdr:spPr>
          <a:xfrm>
            <a:off x="2609850"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6" name="Rectangle: Rounded Corners 5">
            <a:extLst>
              <a:ext uri="{FF2B5EF4-FFF2-40B4-BE49-F238E27FC236}">
                <a16:creationId xmlns:a16="http://schemas.microsoft.com/office/drawing/2014/main" id="{B5DABDFF-C7D5-4118-A224-A9ECB7684A52}"/>
              </a:ext>
            </a:extLst>
          </xdr:cNvPr>
          <xdr:cNvSpPr/>
        </xdr:nvSpPr>
        <xdr:spPr>
          <a:xfrm>
            <a:off x="2838451" y="14735175"/>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F3</a:t>
            </a:r>
          </a:p>
        </xdr:txBody>
      </xdr:sp>
      <xdr:sp macro="" textlink="">
        <xdr:nvSpPr>
          <xdr:cNvPr id="7" name="Rectangle: Rounded Corners 6">
            <a:extLst>
              <a:ext uri="{FF2B5EF4-FFF2-40B4-BE49-F238E27FC236}">
                <a16:creationId xmlns:a16="http://schemas.microsoft.com/office/drawing/2014/main" id="{984940E9-126D-4BDB-B691-42EF85ECC51D}"/>
              </a:ext>
            </a:extLst>
          </xdr:cNvPr>
          <xdr:cNvSpPr/>
        </xdr:nvSpPr>
        <xdr:spPr>
          <a:xfrm>
            <a:off x="2000250" y="1517332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8" name="TextBox 7">
            <a:extLst>
              <a:ext uri="{FF2B5EF4-FFF2-40B4-BE49-F238E27FC236}">
                <a16:creationId xmlns:a16="http://schemas.microsoft.com/office/drawing/2014/main" id="{DA7B9AD7-FB7F-41F0-B2E1-92CA9D9CCEA7}"/>
              </a:ext>
            </a:extLst>
          </xdr:cNvPr>
          <xdr:cNvSpPr txBox="1"/>
        </xdr:nvSpPr>
        <xdr:spPr>
          <a:xfrm>
            <a:off x="2514600" y="156876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sp macro="" textlink="">
        <xdr:nvSpPr>
          <xdr:cNvPr id="9" name="Rectangle: Rounded Corners 8">
            <a:extLst>
              <a:ext uri="{FF2B5EF4-FFF2-40B4-BE49-F238E27FC236}">
                <a16:creationId xmlns:a16="http://schemas.microsoft.com/office/drawing/2014/main" id="{2180229E-ABBA-468C-B64D-C738EC776282}"/>
              </a:ext>
            </a:extLst>
          </xdr:cNvPr>
          <xdr:cNvSpPr/>
        </xdr:nvSpPr>
        <xdr:spPr>
          <a:xfrm>
            <a:off x="2838451" y="15182850"/>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N</a:t>
            </a:r>
          </a:p>
        </xdr:txBody>
      </xdr:sp>
      <xdr:sp macro="" textlink="">
        <xdr:nvSpPr>
          <xdr:cNvPr id="11" name="TextBox 10">
            <a:extLst>
              <a:ext uri="{FF2B5EF4-FFF2-40B4-BE49-F238E27FC236}">
                <a16:creationId xmlns:a16="http://schemas.microsoft.com/office/drawing/2014/main" id="{B7692E3B-FA81-4BD2-A5C5-EDF6EAFC58CC}"/>
              </a:ext>
            </a:extLst>
          </xdr:cNvPr>
          <xdr:cNvSpPr txBox="1"/>
        </xdr:nvSpPr>
        <xdr:spPr>
          <a:xfrm>
            <a:off x="2609850" y="152304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228600</xdr:colOff>
      <xdr:row>0</xdr:row>
      <xdr:rowOff>114300</xdr:rowOff>
    </xdr:from>
    <xdr:to>
      <xdr:col>9</xdr:col>
      <xdr:colOff>514350</xdr:colOff>
      <xdr:row>1</xdr:row>
      <xdr:rowOff>295859</xdr:rowOff>
    </xdr:to>
    <xdr:pic>
      <xdr:nvPicPr>
        <xdr:cNvPr id="2" name="Picture 1">
          <a:extLst>
            <a:ext uri="{FF2B5EF4-FFF2-40B4-BE49-F238E27FC236}">
              <a16:creationId xmlns:a16="http://schemas.microsoft.com/office/drawing/2014/main" id="{07C84CFC-5D39-4DF9-A2E5-A35A42F0B09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34" t="34859" r="2465" b="34859"/>
        <a:stretch/>
      </xdr:blipFill>
      <xdr:spPr>
        <a:xfrm>
          <a:off x="4829175" y="114300"/>
          <a:ext cx="1504950" cy="495884"/>
        </a:xfrm>
        <a:prstGeom prst="rect">
          <a:avLst/>
        </a:prstGeom>
      </xdr:spPr>
    </xdr:pic>
    <xdr:clientData/>
  </xdr:twoCellAnchor>
  <xdr:twoCellAnchor>
    <xdr:from>
      <xdr:col>10</xdr:col>
      <xdr:colOff>438149</xdr:colOff>
      <xdr:row>1</xdr:row>
      <xdr:rowOff>142875</xdr:rowOff>
    </xdr:from>
    <xdr:to>
      <xdr:col>17</xdr:col>
      <xdr:colOff>171450</xdr:colOff>
      <xdr:row>7</xdr:row>
      <xdr:rowOff>142875</xdr:rowOff>
    </xdr:to>
    <xdr:grpSp>
      <xdr:nvGrpSpPr>
        <xdr:cNvPr id="3" name="Group 2">
          <a:extLst>
            <a:ext uri="{FF2B5EF4-FFF2-40B4-BE49-F238E27FC236}">
              <a16:creationId xmlns:a16="http://schemas.microsoft.com/office/drawing/2014/main" id="{E7D34700-B9AE-4AC8-91B1-E2A9A4AF1DCE}"/>
            </a:ext>
          </a:extLst>
        </xdr:cNvPr>
        <xdr:cNvGrpSpPr/>
      </xdr:nvGrpSpPr>
      <xdr:grpSpPr>
        <a:xfrm>
          <a:off x="6867524" y="457200"/>
          <a:ext cx="4000501" cy="1266825"/>
          <a:chOff x="6867524" y="457200"/>
          <a:chExt cx="4000501" cy="1266825"/>
        </a:xfrm>
      </xdr:grpSpPr>
      <xdr:sp macro="" textlink="">
        <xdr:nvSpPr>
          <xdr:cNvPr id="4" name="Speech Bubble: Rectangle 3">
            <a:extLst>
              <a:ext uri="{FF2B5EF4-FFF2-40B4-BE49-F238E27FC236}">
                <a16:creationId xmlns:a16="http://schemas.microsoft.com/office/drawing/2014/main" id="{5A1D54AF-BB0A-4D51-8A9B-EE679BB57801}"/>
              </a:ext>
            </a:extLst>
          </xdr:cNvPr>
          <xdr:cNvSpPr/>
        </xdr:nvSpPr>
        <xdr:spPr>
          <a:xfrm>
            <a:off x="6867524" y="457200"/>
            <a:ext cx="4000501" cy="1266825"/>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Show/Hide</a:t>
            </a:r>
            <a:r>
              <a:rPr lang="en-US" sz="1400" baseline="0"/>
              <a:t> Ribbon</a:t>
            </a:r>
            <a:r>
              <a:rPr lang="en-US" sz="1400"/>
              <a:t>:</a:t>
            </a:r>
          </a:p>
          <a:p>
            <a:pPr algn="l"/>
            <a:endParaRPr lang="en-US" sz="1400"/>
          </a:p>
          <a:p>
            <a:pPr algn="l"/>
            <a:r>
              <a:rPr lang="en-US" sz="1400"/>
              <a:t>Expand</a:t>
            </a:r>
            <a:r>
              <a:rPr lang="en-US" sz="1400" baseline="0"/>
              <a:t>/Collapse </a:t>
            </a:r>
          </a:p>
          <a:p>
            <a:pPr algn="l"/>
            <a:r>
              <a:rPr lang="en-US" sz="1400" baseline="0"/>
              <a:t>Formula Bar</a:t>
            </a:r>
            <a:r>
              <a:rPr lang="en-US" sz="1400"/>
              <a:t>:</a:t>
            </a:r>
          </a:p>
          <a:p>
            <a:pPr algn="l"/>
            <a:endParaRPr lang="en-US" sz="1400"/>
          </a:p>
          <a:p>
            <a:pPr algn="l"/>
            <a:endParaRPr lang="en-US" sz="1400"/>
          </a:p>
          <a:p>
            <a:pPr algn="l"/>
            <a:endParaRPr lang="en-US" sz="1400"/>
          </a:p>
          <a:p>
            <a:pPr algn="l"/>
            <a:endParaRPr lang="en-US" sz="1400"/>
          </a:p>
        </xdr:txBody>
      </xdr:sp>
      <xdr:sp macro="" textlink="">
        <xdr:nvSpPr>
          <xdr:cNvPr id="5" name="Rectangle: Rounded Corners 4">
            <a:extLst>
              <a:ext uri="{FF2B5EF4-FFF2-40B4-BE49-F238E27FC236}">
                <a16:creationId xmlns:a16="http://schemas.microsoft.com/office/drawing/2014/main" id="{906986D1-CF68-4ACE-9755-333B3BE35756}"/>
              </a:ext>
            </a:extLst>
          </xdr:cNvPr>
          <xdr:cNvSpPr/>
        </xdr:nvSpPr>
        <xdr:spPr>
          <a:xfrm>
            <a:off x="8486776" y="65087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6" name="TextBox 5">
            <a:extLst>
              <a:ext uri="{FF2B5EF4-FFF2-40B4-BE49-F238E27FC236}">
                <a16:creationId xmlns:a16="http://schemas.microsoft.com/office/drawing/2014/main" id="{D1F2E571-1FCF-4CCC-A6F9-A4F4E2C6C5A0}"/>
              </a:ext>
            </a:extLst>
          </xdr:cNvPr>
          <xdr:cNvSpPr txBox="1"/>
        </xdr:nvSpPr>
        <xdr:spPr>
          <a:xfrm>
            <a:off x="9096376" y="70802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7" name="Rectangle: Rounded Corners 6">
            <a:extLst>
              <a:ext uri="{FF2B5EF4-FFF2-40B4-BE49-F238E27FC236}">
                <a16:creationId xmlns:a16="http://schemas.microsoft.com/office/drawing/2014/main" id="{D61FE09F-A4C0-4319-8C8F-FD945D46DE5F}"/>
              </a:ext>
            </a:extLst>
          </xdr:cNvPr>
          <xdr:cNvSpPr/>
        </xdr:nvSpPr>
        <xdr:spPr>
          <a:xfrm>
            <a:off x="9324977" y="660400"/>
            <a:ext cx="647698"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F1</a:t>
            </a:r>
          </a:p>
        </xdr:txBody>
      </xdr:sp>
      <xdr:sp macro="" textlink="">
        <xdr:nvSpPr>
          <xdr:cNvPr id="9" name="Rectangle: Rounded Corners 8">
            <a:extLst>
              <a:ext uri="{FF2B5EF4-FFF2-40B4-BE49-F238E27FC236}">
                <a16:creationId xmlns:a16="http://schemas.microsoft.com/office/drawing/2014/main" id="{C7FECBCA-41CD-40E0-A5D1-E105182376D2}"/>
              </a:ext>
            </a:extLst>
          </xdr:cNvPr>
          <xdr:cNvSpPr/>
        </xdr:nvSpPr>
        <xdr:spPr>
          <a:xfrm>
            <a:off x="8486776" y="1108075"/>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Ctrl</a:t>
            </a:r>
          </a:p>
        </xdr:txBody>
      </xdr:sp>
      <xdr:sp macro="" textlink="">
        <xdr:nvSpPr>
          <xdr:cNvPr id="10" name="TextBox 9">
            <a:extLst>
              <a:ext uri="{FF2B5EF4-FFF2-40B4-BE49-F238E27FC236}">
                <a16:creationId xmlns:a16="http://schemas.microsoft.com/office/drawing/2014/main" id="{48ED2A29-5065-47A0-8559-9BC2E64DFC61}"/>
              </a:ext>
            </a:extLst>
          </xdr:cNvPr>
          <xdr:cNvSpPr txBox="1"/>
        </xdr:nvSpPr>
        <xdr:spPr>
          <a:xfrm>
            <a:off x="9096376" y="116522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1" name="Rectangle: Rounded Corners 10">
            <a:extLst>
              <a:ext uri="{FF2B5EF4-FFF2-40B4-BE49-F238E27FC236}">
                <a16:creationId xmlns:a16="http://schemas.microsoft.com/office/drawing/2014/main" id="{9E770E03-F9FC-44DC-AA2C-09E6F7AEDA8F}"/>
              </a:ext>
            </a:extLst>
          </xdr:cNvPr>
          <xdr:cNvSpPr/>
        </xdr:nvSpPr>
        <xdr:spPr>
          <a:xfrm>
            <a:off x="9324977" y="1117600"/>
            <a:ext cx="647698"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Shift</a:t>
            </a:r>
          </a:p>
        </xdr:txBody>
      </xdr:sp>
      <xdr:sp macro="" textlink="">
        <xdr:nvSpPr>
          <xdr:cNvPr id="15" name="TextBox 14">
            <a:extLst>
              <a:ext uri="{FF2B5EF4-FFF2-40B4-BE49-F238E27FC236}">
                <a16:creationId xmlns:a16="http://schemas.microsoft.com/office/drawing/2014/main" id="{3C1EF7EC-8680-429E-A6D4-4775D528DF52}"/>
              </a:ext>
            </a:extLst>
          </xdr:cNvPr>
          <xdr:cNvSpPr txBox="1"/>
        </xdr:nvSpPr>
        <xdr:spPr>
          <a:xfrm>
            <a:off x="10020301" y="116522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16" name="Rectangle: Rounded Corners 15">
            <a:extLst>
              <a:ext uri="{FF2B5EF4-FFF2-40B4-BE49-F238E27FC236}">
                <a16:creationId xmlns:a16="http://schemas.microsoft.com/office/drawing/2014/main" id="{1D2998C1-1D93-4042-870B-9127BB0114FC}"/>
              </a:ext>
            </a:extLst>
          </xdr:cNvPr>
          <xdr:cNvSpPr/>
        </xdr:nvSpPr>
        <xdr:spPr>
          <a:xfrm>
            <a:off x="10248902" y="1117600"/>
            <a:ext cx="352423"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U</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438150</xdr:colOff>
      <xdr:row>0</xdr:row>
      <xdr:rowOff>95251</xdr:rowOff>
    </xdr:from>
    <xdr:to>
      <xdr:col>16</xdr:col>
      <xdr:colOff>504826</xdr:colOff>
      <xdr:row>7</xdr:row>
      <xdr:rowOff>159148</xdr:rowOff>
    </xdr:to>
    <xdr:grpSp>
      <xdr:nvGrpSpPr>
        <xdr:cNvPr id="2" name="Group 1">
          <a:extLst>
            <a:ext uri="{FF2B5EF4-FFF2-40B4-BE49-F238E27FC236}">
              <a16:creationId xmlns:a16="http://schemas.microsoft.com/office/drawing/2014/main" id="{E182038A-A792-4BEF-9359-07A525C2D227}"/>
            </a:ext>
          </a:extLst>
        </xdr:cNvPr>
        <xdr:cNvGrpSpPr/>
      </xdr:nvGrpSpPr>
      <xdr:grpSpPr>
        <a:xfrm>
          <a:off x="9658350" y="95251"/>
          <a:ext cx="3724276" cy="1397397"/>
          <a:chOff x="419099" y="14522451"/>
          <a:chExt cx="3724276" cy="1397397"/>
        </a:xfrm>
      </xdr:grpSpPr>
      <xdr:sp macro="" textlink="">
        <xdr:nvSpPr>
          <xdr:cNvPr id="3" name="Speech Bubble: Rectangle 2">
            <a:extLst>
              <a:ext uri="{FF2B5EF4-FFF2-40B4-BE49-F238E27FC236}">
                <a16:creationId xmlns:a16="http://schemas.microsoft.com/office/drawing/2014/main" id="{6CCF2D91-1018-4C66-B3A6-DA9A245F0977}"/>
              </a:ext>
            </a:extLst>
          </xdr:cNvPr>
          <xdr:cNvSpPr/>
        </xdr:nvSpPr>
        <xdr:spPr>
          <a:xfrm>
            <a:off x="419099" y="14522451"/>
            <a:ext cx="3724276" cy="1200150"/>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AutoFit Columns:</a:t>
            </a:r>
          </a:p>
          <a:p>
            <a:pPr algn="l"/>
            <a:endParaRPr lang="en-US" sz="1400"/>
          </a:p>
          <a:p>
            <a:pPr algn="l"/>
            <a:r>
              <a:rPr lang="en-US" sz="1400"/>
              <a:t>AutoFit Rows:</a:t>
            </a:r>
          </a:p>
        </xdr:txBody>
      </xdr:sp>
      <xdr:sp macro="" textlink="">
        <xdr:nvSpPr>
          <xdr:cNvPr id="4" name="Rectangle: Rounded Corners 3">
            <a:extLst>
              <a:ext uri="{FF2B5EF4-FFF2-40B4-BE49-F238E27FC236}">
                <a16:creationId xmlns:a16="http://schemas.microsoft.com/office/drawing/2014/main" id="{F38CA0FA-3CDF-4818-B470-21E75610B9AE}"/>
              </a:ext>
            </a:extLst>
          </xdr:cNvPr>
          <xdr:cNvSpPr/>
        </xdr:nvSpPr>
        <xdr:spPr>
          <a:xfrm>
            <a:off x="1905001" y="14725650"/>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6" name="Rectangle: Rounded Corners 5">
            <a:extLst>
              <a:ext uri="{FF2B5EF4-FFF2-40B4-BE49-F238E27FC236}">
                <a16:creationId xmlns:a16="http://schemas.microsoft.com/office/drawing/2014/main" id="{0DAD29FF-6D7E-4752-A1D8-9E095884D30E}"/>
              </a:ext>
            </a:extLst>
          </xdr:cNvPr>
          <xdr:cNvSpPr/>
        </xdr:nvSpPr>
        <xdr:spPr>
          <a:xfrm>
            <a:off x="2524126" y="14735175"/>
            <a:ext cx="352423"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H</a:t>
            </a:r>
          </a:p>
        </xdr:txBody>
      </xdr:sp>
      <xdr:sp macro="" textlink="">
        <xdr:nvSpPr>
          <xdr:cNvPr id="10" name="TextBox 9">
            <a:extLst>
              <a:ext uri="{FF2B5EF4-FFF2-40B4-BE49-F238E27FC236}">
                <a16:creationId xmlns:a16="http://schemas.microsoft.com/office/drawing/2014/main" id="{F8963787-E550-413A-8FC6-9857904CAD7E}"/>
              </a:ext>
            </a:extLst>
          </xdr:cNvPr>
          <xdr:cNvSpPr txBox="1"/>
        </xdr:nvSpPr>
        <xdr:spPr>
          <a:xfrm>
            <a:off x="2514600" y="152304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sp macro="" textlink="">
        <xdr:nvSpPr>
          <xdr:cNvPr id="13" name="TextBox 12">
            <a:extLst>
              <a:ext uri="{FF2B5EF4-FFF2-40B4-BE49-F238E27FC236}">
                <a16:creationId xmlns:a16="http://schemas.microsoft.com/office/drawing/2014/main" id="{2AF86016-AC1E-4D2C-901D-10C39EA4D6D5}"/>
              </a:ext>
            </a:extLst>
          </xdr:cNvPr>
          <xdr:cNvSpPr txBox="1"/>
        </xdr:nvSpPr>
        <xdr:spPr>
          <a:xfrm>
            <a:off x="3248025" y="152304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sp macro="" textlink="">
        <xdr:nvSpPr>
          <xdr:cNvPr id="15" name="TextBox 14">
            <a:extLst>
              <a:ext uri="{FF2B5EF4-FFF2-40B4-BE49-F238E27FC236}">
                <a16:creationId xmlns:a16="http://schemas.microsoft.com/office/drawing/2014/main" id="{7FEB0693-648C-4333-A345-0E5E1477D262}"/>
              </a:ext>
            </a:extLst>
          </xdr:cNvPr>
          <xdr:cNvSpPr txBox="1"/>
        </xdr:nvSpPr>
        <xdr:spPr>
          <a:xfrm>
            <a:off x="2514600" y="15687675"/>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400" b="1"/>
          </a:p>
        </xdr:txBody>
      </xdr:sp>
      <xdr:sp macro="" textlink="">
        <xdr:nvSpPr>
          <xdr:cNvPr id="21" name="Rectangle: Rounded Corners 20">
            <a:extLst>
              <a:ext uri="{FF2B5EF4-FFF2-40B4-BE49-F238E27FC236}">
                <a16:creationId xmlns:a16="http://schemas.microsoft.com/office/drawing/2014/main" id="{D72C3A4E-25D3-49BE-82E0-8B9CEBDF7035}"/>
              </a:ext>
            </a:extLst>
          </xdr:cNvPr>
          <xdr:cNvSpPr/>
        </xdr:nvSpPr>
        <xdr:spPr>
          <a:xfrm>
            <a:off x="2971801" y="14735175"/>
            <a:ext cx="352423"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O</a:t>
            </a:r>
          </a:p>
        </xdr:txBody>
      </xdr:sp>
      <xdr:sp macro="" textlink="">
        <xdr:nvSpPr>
          <xdr:cNvPr id="22" name="Rectangle: Rounded Corners 21">
            <a:extLst>
              <a:ext uri="{FF2B5EF4-FFF2-40B4-BE49-F238E27FC236}">
                <a16:creationId xmlns:a16="http://schemas.microsoft.com/office/drawing/2014/main" id="{AB1FFAA4-D2B0-4D19-B362-46F030807A68}"/>
              </a:ext>
            </a:extLst>
          </xdr:cNvPr>
          <xdr:cNvSpPr/>
        </xdr:nvSpPr>
        <xdr:spPr>
          <a:xfrm>
            <a:off x="3429001" y="14735175"/>
            <a:ext cx="352423"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I</a:t>
            </a:r>
          </a:p>
        </xdr:txBody>
      </xdr:sp>
      <xdr:sp macro="" textlink="">
        <xdr:nvSpPr>
          <xdr:cNvPr id="23" name="Rectangle: Rounded Corners 22">
            <a:extLst>
              <a:ext uri="{FF2B5EF4-FFF2-40B4-BE49-F238E27FC236}">
                <a16:creationId xmlns:a16="http://schemas.microsoft.com/office/drawing/2014/main" id="{CFA5D08D-8676-49A6-B695-6C3F38338AC6}"/>
              </a:ext>
            </a:extLst>
          </xdr:cNvPr>
          <xdr:cNvSpPr/>
        </xdr:nvSpPr>
        <xdr:spPr>
          <a:xfrm>
            <a:off x="1905001" y="15192375"/>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24" name="Rectangle: Rounded Corners 23">
            <a:extLst>
              <a:ext uri="{FF2B5EF4-FFF2-40B4-BE49-F238E27FC236}">
                <a16:creationId xmlns:a16="http://schemas.microsoft.com/office/drawing/2014/main" id="{5CE8B59F-23C7-4A45-ADF8-AA7E03FA106A}"/>
              </a:ext>
            </a:extLst>
          </xdr:cNvPr>
          <xdr:cNvSpPr/>
        </xdr:nvSpPr>
        <xdr:spPr>
          <a:xfrm>
            <a:off x="2524126" y="15201900"/>
            <a:ext cx="352423"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H</a:t>
            </a:r>
          </a:p>
        </xdr:txBody>
      </xdr:sp>
      <xdr:sp macro="" textlink="">
        <xdr:nvSpPr>
          <xdr:cNvPr id="25" name="Rectangle: Rounded Corners 24">
            <a:extLst>
              <a:ext uri="{FF2B5EF4-FFF2-40B4-BE49-F238E27FC236}">
                <a16:creationId xmlns:a16="http://schemas.microsoft.com/office/drawing/2014/main" id="{F03ECE5D-BE9F-4E54-9A72-1EAB59300469}"/>
              </a:ext>
            </a:extLst>
          </xdr:cNvPr>
          <xdr:cNvSpPr/>
        </xdr:nvSpPr>
        <xdr:spPr>
          <a:xfrm>
            <a:off x="2971801" y="15201900"/>
            <a:ext cx="352423"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O</a:t>
            </a:r>
          </a:p>
        </xdr:txBody>
      </xdr:sp>
      <xdr:sp macro="" textlink="">
        <xdr:nvSpPr>
          <xdr:cNvPr id="26" name="Rectangle: Rounded Corners 25">
            <a:extLst>
              <a:ext uri="{FF2B5EF4-FFF2-40B4-BE49-F238E27FC236}">
                <a16:creationId xmlns:a16="http://schemas.microsoft.com/office/drawing/2014/main" id="{E9C4CF95-512A-47D0-9A25-BFFFDA17B257}"/>
              </a:ext>
            </a:extLst>
          </xdr:cNvPr>
          <xdr:cNvSpPr/>
        </xdr:nvSpPr>
        <xdr:spPr>
          <a:xfrm>
            <a:off x="3429001" y="15201900"/>
            <a:ext cx="352423"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381000</xdr:colOff>
      <xdr:row>4</xdr:row>
      <xdr:rowOff>28575</xdr:rowOff>
    </xdr:from>
    <xdr:to>
      <xdr:col>8</xdr:col>
      <xdr:colOff>476250</xdr:colOff>
      <xdr:row>18</xdr:row>
      <xdr:rowOff>104775</xdr:rowOff>
    </xdr:to>
    <xdr:graphicFrame macro="">
      <xdr:nvGraphicFramePr>
        <xdr:cNvPr id="11" name="Chart 10">
          <a:extLst>
            <a:ext uri="{FF2B5EF4-FFF2-40B4-BE49-F238E27FC236}">
              <a16:creationId xmlns:a16="http://schemas.microsoft.com/office/drawing/2014/main" id="{37B7FB2A-23EB-4595-A548-4CEFB1AFAA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66675</xdr:colOff>
      <xdr:row>4</xdr:row>
      <xdr:rowOff>28575</xdr:rowOff>
    </xdr:from>
    <xdr:to>
      <xdr:col>12</xdr:col>
      <xdr:colOff>66675</xdr:colOff>
      <xdr:row>17</xdr:row>
      <xdr:rowOff>76200</xdr:rowOff>
    </xdr:to>
    <mc:AlternateContent xmlns:mc="http://schemas.openxmlformats.org/markup-compatibility/2006" xmlns:a14="http://schemas.microsoft.com/office/drawing/2010/main">
      <mc:Choice Requires="a14">
        <xdr:graphicFrame macro="">
          <xdr:nvGraphicFramePr>
            <xdr:cNvPr id="12" name="Customer Name">
              <a:extLst>
                <a:ext uri="{FF2B5EF4-FFF2-40B4-BE49-F238E27FC236}">
                  <a16:creationId xmlns:a16="http://schemas.microsoft.com/office/drawing/2014/main" id="{FDE76DB0-B696-41AD-8824-EBA05055B943}"/>
                </a:ext>
              </a:extLst>
            </xdr:cNvPr>
            <xdr:cNvGraphicFramePr/>
          </xdr:nvGraphicFramePr>
          <xdr:xfrm>
            <a:off x="0" y="0"/>
            <a:ext cx="0" cy="0"/>
          </xdr:xfrm>
          <a:graphic>
            <a:graphicData uri="http://schemas.microsoft.com/office/drawing/2010/slicer">
              <sle:slicer xmlns:sle="http://schemas.microsoft.com/office/drawing/2010/slicer" name="Customer Name"/>
            </a:graphicData>
          </a:graphic>
        </xdr:graphicFrame>
      </mc:Choice>
      <mc:Fallback xmlns="">
        <xdr:sp macro="" textlink="">
          <xdr:nvSpPr>
            <xdr:cNvPr id="0" name=""/>
            <xdr:cNvSpPr>
              <a:spLocks noTextEdit="1"/>
            </xdr:cNvSpPr>
          </xdr:nvSpPr>
          <xdr:spPr>
            <a:xfrm>
              <a:off x="4762500" y="79057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352425</xdr:colOff>
      <xdr:row>0</xdr:row>
      <xdr:rowOff>66675</xdr:rowOff>
    </xdr:from>
    <xdr:to>
      <xdr:col>4</xdr:col>
      <xdr:colOff>209550</xdr:colOff>
      <xdr:row>2</xdr:row>
      <xdr:rowOff>181559</xdr:rowOff>
    </xdr:to>
    <xdr:pic>
      <xdr:nvPicPr>
        <xdr:cNvPr id="13" name="Picture 12">
          <a:extLst>
            <a:ext uri="{FF2B5EF4-FFF2-40B4-BE49-F238E27FC236}">
              <a16:creationId xmlns:a16="http://schemas.microsoft.com/office/drawing/2014/main" id="{A320B3ED-F503-4D0C-97A2-AB03E20198D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634" t="34859" r="2465" b="34859"/>
        <a:stretch/>
      </xdr:blipFill>
      <xdr:spPr>
        <a:xfrm>
          <a:off x="352425" y="66675"/>
          <a:ext cx="1504950" cy="495884"/>
        </a:xfrm>
        <a:prstGeom prst="rect">
          <a:avLst/>
        </a:prstGeom>
      </xdr:spPr>
    </xdr:pic>
    <xdr:clientData/>
  </xdr:twoCellAnchor>
  <xdr:twoCellAnchor editAs="oneCell">
    <xdr:from>
      <xdr:col>13</xdr:col>
      <xdr:colOff>66675</xdr:colOff>
      <xdr:row>1</xdr:row>
      <xdr:rowOff>123825</xdr:rowOff>
    </xdr:from>
    <xdr:to>
      <xdr:col>18</xdr:col>
      <xdr:colOff>9525</xdr:colOff>
      <xdr:row>5</xdr:row>
      <xdr:rowOff>104774</xdr:rowOff>
    </xdr:to>
    <xdr:grpSp>
      <xdr:nvGrpSpPr>
        <xdr:cNvPr id="5" name="Group 4">
          <a:extLst>
            <a:ext uri="{FF2B5EF4-FFF2-40B4-BE49-F238E27FC236}">
              <a16:creationId xmlns:a16="http://schemas.microsoft.com/office/drawing/2014/main" id="{62CE8640-B4F2-4E69-8877-3E89908BDAA1}"/>
            </a:ext>
          </a:extLst>
        </xdr:cNvPr>
        <xdr:cNvGrpSpPr/>
      </xdr:nvGrpSpPr>
      <xdr:grpSpPr>
        <a:xfrm>
          <a:off x="7200900" y="314325"/>
          <a:ext cx="2990850" cy="742949"/>
          <a:chOff x="419099" y="14522450"/>
          <a:chExt cx="2990850" cy="742949"/>
        </a:xfrm>
      </xdr:grpSpPr>
      <xdr:sp macro="" textlink="">
        <xdr:nvSpPr>
          <xdr:cNvPr id="6" name="Speech Bubble: Rectangle 5">
            <a:extLst>
              <a:ext uri="{FF2B5EF4-FFF2-40B4-BE49-F238E27FC236}">
                <a16:creationId xmlns:a16="http://schemas.microsoft.com/office/drawing/2014/main" id="{86366DAC-D779-43E2-98A7-AA42C6B3B6CE}"/>
              </a:ext>
            </a:extLst>
          </xdr:cNvPr>
          <xdr:cNvSpPr/>
        </xdr:nvSpPr>
        <xdr:spPr>
          <a:xfrm>
            <a:off x="419099" y="14522450"/>
            <a:ext cx="2990850" cy="742949"/>
          </a:xfrm>
          <a:prstGeom prst="wedgeRectCallout">
            <a:avLst>
              <a:gd name="adj1" fmla="val -21318"/>
              <a:gd name="adj2" fmla="val 45024"/>
            </a:avLst>
          </a:prstGeom>
          <a:effectLst>
            <a:outerShdw blurRad="50800" dist="38100" dir="2700000" algn="tl">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400"/>
          </a:p>
          <a:p>
            <a:pPr algn="l"/>
            <a:r>
              <a:rPr lang="en-US" sz="1400"/>
              <a:t>Selection Pane:</a:t>
            </a:r>
          </a:p>
          <a:p>
            <a:pPr algn="l"/>
            <a:endParaRPr lang="en-US" sz="1400"/>
          </a:p>
        </xdr:txBody>
      </xdr:sp>
      <xdr:sp macro="" textlink="">
        <xdr:nvSpPr>
          <xdr:cNvPr id="7" name="Rectangle: Rounded Corners 6">
            <a:extLst>
              <a:ext uri="{FF2B5EF4-FFF2-40B4-BE49-F238E27FC236}">
                <a16:creationId xmlns:a16="http://schemas.microsoft.com/office/drawing/2014/main" id="{C1F550AB-4F1F-4AB4-A680-195A99139DE3}"/>
              </a:ext>
            </a:extLst>
          </xdr:cNvPr>
          <xdr:cNvSpPr/>
        </xdr:nvSpPr>
        <xdr:spPr>
          <a:xfrm>
            <a:off x="1905000" y="14725650"/>
            <a:ext cx="581025"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Alt</a:t>
            </a:r>
          </a:p>
        </xdr:txBody>
      </xdr:sp>
      <xdr:sp macro="" textlink="">
        <xdr:nvSpPr>
          <xdr:cNvPr id="8" name="TextBox 7">
            <a:extLst>
              <a:ext uri="{FF2B5EF4-FFF2-40B4-BE49-F238E27FC236}">
                <a16:creationId xmlns:a16="http://schemas.microsoft.com/office/drawing/2014/main" id="{B43A2B17-67CA-4365-B327-13D1ABC5C53F}"/>
              </a:ext>
            </a:extLst>
          </xdr:cNvPr>
          <xdr:cNvSpPr txBox="1"/>
        </xdr:nvSpPr>
        <xdr:spPr>
          <a:xfrm>
            <a:off x="2514600" y="14782800"/>
            <a:ext cx="219075" cy="232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a:t>
            </a:r>
          </a:p>
        </xdr:txBody>
      </xdr:sp>
      <xdr:sp macro="" textlink="">
        <xdr:nvSpPr>
          <xdr:cNvPr id="9" name="Rectangle: Rounded Corners 8">
            <a:extLst>
              <a:ext uri="{FF2B5EF4-FFF2-40B4-BE49-F238E27FC236}">
                <a16:creationId xmlns:a16="http://schemas.microsoft.com/office/drawing/2014/main" id="{31E94B31-A779-4450-A8D6-A10BF726DD8F}"/>
              </a:ext>
            </a:extLst>
          </xdr:cNvPr>
          <xdr:cNvSpPr/>
        </xdr:nvSpPr>
        <xdr:spPr>
          <a:xfrm>
            <a:off x="2743201" y="14735175"/>
            <a:ext cx="485774" cy="330201"/>
          </a:xfrm>
          <a:prstGeom prst="roundRect">
            <a:avLst/>
          </a:prstGeom>
          <a:effectLst>
            <a:outerShdw blurRad="50800" dist="38100" dir="2700000" algn="tl" rotWithShape="0">
              <a:prstClr val="black">
                <a:alpha val="40000"/>
              </a:prstClr>
            </a:outerShdw>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400" b="1">
                <a:solidFill>
                  <a:sysClr val="windowText" lastClr="000000"/>
                </a:solidFill>
              </a:rPr>
              <a:t>F10</a:t>
            </a:r>
          </a:p>
        </xdr:txBody>
      </xdr:sp>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3781.643100000001" missingItemsLimit="0" createdVersion="6" refreshedVersion="6" minRefreshableVersion="3" recordCount="369" xr:uid="{6B7E6F3F-8423-4C44-87DB-572DD0634950}">
  <cacheSource type="worksheet">
    <worksheetSource name="tblData"/>
  </cacheSource>
  <cacheFields count="26">
    <cacheField name="Order ID" numFmtId="0">
      <sharedItems containsSemiMixedTypes="0" containsString="0" containsNumber="1" containsInteger="1" minValue="1001" maxValue="1432"/>
    </cacheField>
    <cacheField name="Order Date" numFmtId="164">
      <sharedItems containsSemiMixedTypes="0" containsNonDate="0" containsDate="1" containsString="0" minDate="2018-01-01T00:00:00" maxDate="2018-12-30T00:00:00"/>
    </cacheField>
    <cacheField name="Customer ID" numFmtId="0">
      <sharedItems containsSemiMixedTypes="0" containsString="0" containsNumber="1" containsInteger="1" minValue="1" maxValue="29"/>
    </cacheField>
    <cacheField name="Customer Name" numFmtId="0">
      <sharedItems count="15">
        <s v="Company AA"/>
        <s v="Company D"/>
        <s v="Company L"/>
        <s v="Company H"/>
        <s v="Company CC"/>
        <s v="Company C"/>
        <s v="Company F"/>
        <s v="Company BB"/>
        <s v="Company J"/>
        <s v="Company G"/>
        <s v="Company K"/>
        <s v="Company A"/>
        <s v="Company I"/>
        <s v="Company Y"/>
        <s v="Company Z"/>
      </sharedItems>
    </cacheField>
    <cacheField name="Address" numFmtId="0">
      <sharedItems/>
    </cacheField>
    <cacheField name="City" numFmtId="0">
      <sharedItems/>
    </cacheField>
    <cacheField name="State" numFmtId="0">
      <sharedItems/>
    </cacheField>
    <cacheField name="ZIP/Postal Code" numFmtId="0">
      <sharedItems containsSemiMixedTypes="0" containsString="0" containsNumber="1" containsInteger="1" minValue="99999" maxValue="99999"/>
    </cacheField>
    <cacheField name="Country/Region" numFmtId="0">
      <sharedItems/>
    </cacheField>
    <cacheField name="Salesperson" numFmtId="0">
      <sharedItems count="8">
        <s v="Mariya Sergienko"/>
        <s v="Andrew Cencini"/>
        <s v="Nancy Freehafer"/>
        <s v="Jan Kotas"/>
        <s v="Michael Neipper"/>
        <s v="Anne Larsen"/>
        <s v="Laura Giussani"/>
        <s v="Robert Zare"/>
      </sharedItems>
    </cacheField>
    <cacheField name="Region" numFmtId="0">
      <sharedItems count="4">
        <s v="West"/>
        <s v="East"/>
        <s v="North"/>
        <s v="South"/>
      </sharedItems>
    </cacheField>
    <cacheField name="Shipped Date" numFmtId="0">
      <sharedItems containsDate="1" containsString="0" containsBlank="1" containsMixedTypes="1" minDate="2018-01-05T00:00:00" maxDate="2018-12-09T00:00:00"/>
    </cacheField>
    <cacheField name="Shipper Name" numFmtId="0">
      <sharedItems containsBlank="1"/>
    </cacheField>
    <cacheField name="Ship Name" numFmtId="0">
      <sharedItems/>
    </cacheField>
    <cacheField name="Ship Address" numFmtId="0">
      <sharedItems/>
    </cacheField>
    <cacheField name="Ship City" numFmtId="0">
      <sharedItems/>
    </cacheField>
    <cacheField name="Ship State" numFmtId="0">
      <sharedItems/>
    </cacheField>
    <cacheField name="Ship ZIP/Postal Code" numFmtId="0">
      <sharedItems containsSemiMixedTypes="0" containsString="0" containsNumber="1" containsInteger="1" minValue="99999" maxValue="99999"/>
    </cacheField>
    <cacheField name="Ship Country/Region" numFmtId="0">
      <sharedItems/>
    </cacheField>
    <cacheField name="Payment Type" numFmtId="0">
      <sharedItems containsBlank="1"/>
    </cacheField>
    <cacheField name="Product Name" numFmtId="0">
      <sharedItems containsBlank="1"/>
    </cacheField>
    <cacheField name="Category" numFmtId="0">
      <sharedItems containsBlank="1" count="15">
        <s v="Beverages"/>
        <s v="Dried Fruit &amp; Nuts"/>
        <s v="Baked Goods &amp; Mixes"/>
        <s v="Candy"/>
        <s v="Soups"/>
        <s v="Sauces"/>
        <s v="Jams, Preserves"/>
        <s v="Condiments"/>
        <s v="Canned Meat"/>
        <s v="Pasta"/>
        <s v="Dairy Products"/>
        <m/>
        <s v="Fruit &amp; Veg"/>
        <s v="Oil"/>
        <s v="Grains"/>
      </sharedItems>
    </cacheField>
    <cacheField name="Unit Price" numFmtId="0">
      <sharedItems containsString="0" containsBlank="1" containsNumber="1" minValue="2.99" maxValue="81"/>
    </cacheField>
    <cacheField name="Quantity" numFmtId="0">
      <sharedItems containsString="0" containsBlank="1" containsNumber="1" containsInteger="1" minValue="10" maxValue="100"/>
    </cacheField>
    <cacheField name="Revenue" numFmtId="165">
      <sharedItems containsSemiMixedTypes="0" containsString="0" containsNumber="1" minValue="0" maxValue="7938"/>
    </cacheField>
    <cacheField name="Shipping Fee" numFmtId="165">
      <sharedItems containsSemiMixedTypes="0" containsString="0" containsNumber="1" minValue="3.7345000000000002" maxValue="769.98599999999999"/>
    </cacheField>
  </cacheFields>
  <extLst>
    <ext xmlns:x14="http://schemas.microsoft.com/office/spreadsheetml/2009/9/main" uri="{725AE2AE-9491-48be-B2B4-4EB974FC3084}">
      <x14:pivotCacheDefinition pivotCacheId="21897086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9">
  <r>
    <n v="1001"/>
    <d v="2018-01-27T00:00:00"/>
    <n v="27"/>
    <x v="0"/>
    <s v="789 27th Street"/>
    <s v="Las Vegas"/>
    <s v="NV"/>
    <n v="99999"/>
    <s v="USA"/>
    <x v="0"/>
    <x v="0"/>
    <d v="2018-01-29T00:00:00"/>
    <s v="Shipping Company B"/>
    <s v="Karen Toh"/>
    <s v="789 27th Street"/>
    <s v="Las Vegas"/>
    <s v="NV"/>
    <n v="99999"/>
    <s v="USA"/>
    <s v="Check"/>
    <s v="Beer"/>
    <x v="0"/>
    <n v="14"/>
    <n v="49"/>
    <n v="686"/>
    <n v="66.542000000000002"/>
  </r>
  <r>
    <n v="1002"/>
    <d v="2018-01-27T00:00:00"/>
    <n v="27"/>
    <x v="0"/>
    <s v="789 27th Street"/>
    <s v="Las Vegas"/>
    <s v="NV"/>
    <n v="99999"/>
    <s v="USA"/>
    <x v="0"/>
    <x v="0"/>
    <d v="2018-01-29T00:00:00"/>
    <s v="Shipping Company B"/>
    <s v="Karen Toh"/>
    <s v="789 27th Street"/>
    <s v="Las Vegas"/>
    <s v="NV"/>
    <n v="99999"/>
    <s v="USA"/>
    <s v="Check"/>
    <s v="Dried Plums"/>
    <x v="1"/>
    <n v="3.5"/>
    <n v="47"/>
    <n v="164.5"/>
    <n v="16.6145"/>
  </r>
  <r>
    <n v="1003"/>
    <d v="2018-01-04T00:00:00"/>
    <n v="4"/>
    <x v="1"/>
    <s v="123 4th Street"/>
    <s v="New York"/>
    <s v="NY"/>
    <n v="99999"/>
    <s v="USA"/>
    <x v="1"/>
    <x v="1"/>
    <d v="2018-01-06T00:00:00"/>
    <s v="Shipping Company A"/>
    <s v="Christina Lee"/>
    <s v="123 4th Street"/>
    <s v="New York"/>
    <s v="NY"/>
    <n v="99999"/>
    <s v="USA"/>
    <s v="Credit Card"/>
    <s v="Dried Pears"/>
    <x v="1"/>
    <n v="30"/>
    <n v="69"/>
    <n v="2070"/>
    <n v="198.72"/>
  </r>
  <r>
    <n v="1004"/>
    <d v="2018-01-04T00:00:00"/>
    <n v="4"/>
    <x v="1"/>
    <s v="123 4th Street"/>
    <s v="New York"/>
    <s v="NY"/>
    <n v="99999"/>
    <s v="USA"/>
    <x v="1"/>
    <x v="1"/>
    <d v="2018-01-06T00:00:00"/>
    <s v="Shipping Company A"/>
    <s v="Christina Lee"/>
    <s v="123 4th Street"/>
    <s v="New York"/>
    <s v="NY"/>
    <n v="99999"/>
    <s v="USA"/>
    <s v="Credit Card"/>
    <s v="Dried Apples"/>
    <x v="1"/>
    <n v="53"/>
    <n v="89"/>
    <n v="4717"/>
    <n v="448.11500000000001"/>
  </r>
  <r>
    <n v="1005"/>
    <d v="2018-01-04T00:00:00"/>
    <n v="4"/>
    <x v="1"/>
    <s v="123 4th Street"/>
    <s v="New York"/>
    <s v="NY"/>
    <n v="99999"/>
    <s v="USA"/>
    <x v="1"/>
    <x v="1"/>
    <d v="2018-01-06T00:00:00"/>
    <s v="Shipping Company A"/>
    <s v="Christina Lee"/>
    <s v="123 4th Street"/>
    <s v="New York"/>
    <s v="NY"/>
    <n v="99999"/>
    <s v="USA"/>
    <s v="Credit Card"/>
    <s v="Dried Plums"/>
    <x v="1"/>
    <n v="3.5"/>
    <n v="11"/>
    <n v="38.5"/>
    <n v="3.7345000000000002"/>
  </r>
  <r>
    <n v="1006"/>
    <d v="2018-01-12T00:00:00"/>
    <n v="12"/>
    <x v="2"/>
    <s v="123 12th Street"/>
    <s v="Las Vegas"/>
    <s v="NV"/>
    <n v="99999"/>
    <s v="USA"/>
    <x v="0"/>
    <x v="0"/>
    <d v="2018-01-14T00:00:00"/>
    <s v="Shipping Company B"/>
    <s v="John Edwards"/>
    <s v="123 12th Street"/>
    <s v="Las Vegas"/>
    <s v="NV"/>
    <n v="99999"/>
    <s v="USA"/>
    <s v="Credit Card"/>
    <s v="Chai"/>
    <x v="0"/>
    <n v="18"/>
    <n v="81"/>
    <n v="1458"/>
    <n v="141.42600000000002"/>
  </r>
  <r>
    <n v="1007"/>
    <d v="2018-01-12T00:00:00"/>
    <n v="12"/>
    <x v="2"/>
    <s v="123 12th Street"/>
    <s v="Las Vegas"/>
    <s v="NV"/>
    <n v="99999"/>
    <s v="USA"/>
    <x v="0"/>
    <x v="0"/>
    <d v="2018-01-14T00:00:00"/>
    <s v="Shipping Company B"/>
    <s v="John Edwards"/>
    <s v="123 12th Street"/>
    <s v="Las Vegas"/>
    <s v="NV"/>
    <n v="99999"/>
    <s v="USA"/>
    <s v="Credit Card"/>
    <s v="Coffee"/>
    <x v="0"/>
    <n v="46"/>
    <n v="44"/>
    <n v="2024"/>
    <n v="198.352"/>
  </r>
  <r>
    <n v="1008"/>
    <d v="2018-01-08T00:00:00"/>
    <n v="8"/>
    <x v="3"/>
    <s v="123 8th Street"/>
    <s v="Portland"/>
    <s v="OR"/>
    <n v="99999"/>
    <s v="USA"/>
    <x v="2"/>
    <x v="2"/>
    <d v="2018-01-10T00:00:00"/>
    <s v="Shipping Company C"/>
    <s v="Elizabeth Andersen"/>
    <s v="123 8th Street"/>
    <s v="Portland"/>
    <s v="OR"/>
    <n v="99999"/>
    <s v="USA"/>
    <s v="Credit Card"/>
    <s v="Chocolate Biscuits Mix"/>
    <x v="2"/>
    <n v="9.1999999999999993"/>
    <n v="38"/>
    <n v="349.59999999999997"/>
    <n v="36.008800000000001"/>
  </r>
  <r>
    <n v="1009"/>
    <d v="2018-01-04T00:00:00"/>
    <n v="4"/>
    <x v="1"/>
    <s v="123 4th Street"/>
    <s v="New York"/>
    <s v="NY"/>
    <n v="99999"/>
    <s v="USA"/>
    <x v="1"/>
    <x v="1"/>
    <d v="2018-01-06T00:00:00"/>
    <s v="Shipping Company C"/>
    <s v="Christina Lee"/>
    <s v="123 4th Street"/>
    <s v="New York"/>
    <s v="NY"/>
    <n v="99999"/>
    <s v="USA"/>
    <s v="Check"/>
    <s v="Chocolate Biscuits Mix"/>
    <x v="2"/>
    <n v="9.1999999999999993"/>
    <n v="88"/>
    <n v="809.59999999999991"/>
    <n v="79.340799999999987"/>
  </r>
  <r>
    <n v="1010"/>
    <d v="2018-01-29T00:00:00"/>
    <n v="29"/>
    <x v="4"/>
    <s v="789 29th Street"/>
    <s v="Denver"/>
    <s v="CO"/>
    <n v="99999"/>
    <s v="USA"/>
    <x v="3"/>
    <x v="0"/>
    <d v="2018-01-31T00:00:00"/>
    <s v="Shipping Company B"/>
    <s v="Soo Jung Lee"/>
    <s v="789 29th Street"/>
    <s v="Denver"/>
    <s v="CO"/>
    <n v="99999"/>
    <s v="USA"/>
    <s v="Check"/>
    <s v="Chocolate"/>
    <x v="3"/>
    <n v="12.75"/>
    <n v="94"/>
    <n v="1198.5"/>
    <n v="122.24700000000001"/>
  </r>
  <r>
    <n v="1011"/>
    <d v="2018-01-03T00:00:00"/>
    <n v="3"/>
    <x v="5"/>
    <s v="123 3rd Street"/>
    <s v="Los Angelas"/>
    <s v="CA"/>
    <n v="99999"/>
    <s v="USA"/>
    <x v="0"/>
    <x v="0"/>
    <d v="2018-01-05T00:00:00"/>
    <s v="Shipping Company B"/>
    <s v="Thomas Axerr"/>
    <s v="123 3rd Street"/>
    <s v="Los Angelas"/>
    <s v="CA"/>
    <n v="99999"/>
    <s v="USA"/>
    <s v="Cash"/>
    <s v="Clam Chowder"/>
    <x v="4"/>
    <n v="9.65"/>
    <n v="91"/>
    <n v="878.15"/>
    <n v="92.205749999999995"/>
  </r>
  <r>
    <n v="1012"/>
    <d v="2018-01-06T00:00:00"/>
    <n v="6"/>
    <x v="6"/>
    <s v="123 6th Street"/>
    <s v="Milwaukee"/>
    <s v="WI"/>
    <n v="99999"/>
    <s v="USA"/>
    <x v="4"/>
    <x v="2"/>
    <d v="2018-01-08T00:00:00"/>
    <s v="Shipping Company B"/>
    <s v="Francisco Pérez-Olaeta"/>
    <s v="123 6th Street"/>
    <s v="Milwaukee"/>
    <s v="WI"/>
    <n v="99999"/>
    <s v="USA"/>
    <s v="Credit Card"/>
    <s v="Curry Sauce"/>
    <x v="5"/>
    <n v="40"/>
    <n v="32"/>
    <n v="1280"/>
    <n v="133.12"/>
  </r>
  <r>
    <n v="1013"/>
    <d v="2018-01-28T00:00:00"/>
    <n v="28"/>
    <x v="7"/>
    <s v="789 28th Street"/>
    <s v="Memphis"/>
    <s v="TN"/>
    <n v="99999"/>
    <s v="USA"/>
    <x v="5"/>
    <x v="3"/>
    <d v="2018-01-30T00:00:00"/>
    <s v="Shipping Company C"/>
    <s v="Amritansh Raghav"/>
    <s v="789 28th Street"/>
    <s v="Memphis"/>
    <s v="TN"/>
    <n v="99999"/>
    <s v="USA"/>
    <s v="Check"/>
    <s v="Coffee"/>
    <x v="0"/>
    <n v="46"/>
    <n v="55"/>
    <n v="2530"/>
    <n v="253"/>
  </r>
  <r>
    <n v="1014"/>
    <d v="2018-01-08T00:00:00"/>
    <n v="8"/>
    <x v="3"/>
    <s v="123 8th Street"/>
    <s v="Portland"/>
    <s v="OR"/>
    <n v="99999"/>
    <s v="USA"/>
    <x v="2"/>
    <x v="2"/>
    <d v="2018-01-10T00:00:00"/>
    <s v="Shipping Company C"/>
    <s v="Elizabeth Andersen"/>
    <s v="123 8th Street"/>
    <s v="Portland"/>
    <s v="OR"/>
    <n v="99999"/>
    <s v="USA"/>
    <s v="Check"/>
    <s v="Chocolate"/>
    <x v="3"/>
    <n v="12.75"/>
    <n v="47"/>
    <n v="599.25"/>
    <n v="61.722750000000005"/>
  </r>
  <r>
    <n v="1015"/>
    <d v="2018-01-10T00:00:00"/>
    <n v="10"/>
    <x v="8"/>
    <s v="123 10th Street"/>
    <s v="Chicago"/>
    <s v="IL"/>
    <n v="99999"/>
    <s v="USA"/>
    <x v="6"/>
    <x v="1"/>
    <d v="2018-01-12T00:00:00"/>
    <s v="Shipping Company B"/>
    <s v="Roland Wacker"/>
    <s v="123 10th Street"/>
    <s v="Chicago"/>
    <s v="IL"/>
    <n v="99999"/>
    <s v="USA"/>
    <s v="Credit Card"/>
    <s v="Green Tea"/>
    <x v="0"/>
    <n v="2.99"/>
    <n v="90"/>
    <n v="269.10000000000002"/>
    <n v="27.717300000000005"/>
  </r>
  <r>
    <n v="1016"/>
    <d v="2018-01-07T00:00:00"/>
    <n v="7"/>
    <x v="9"/>
    <s v="123 7th Street"/>
    <s v="Boise"/>
    <s v="ID"/>
    <n v="99999"/>
    <s v="USA"/>
    <x v="2"/>
    <x v="2"/>
    <m/>
    <m/>
    <s v="Ming-Yang Xie"/>
    <s v="123 7th Street"/>
    <s v="Boise"/>
    <s v="ID"/>
    <n v="99999"/>
    <s v="USA"/>
    <m/>
    <s v="Coffee"/>
    <x v="0"/>
    <n v="46"/>
    <n v="24"/>
    <n v="1104"/>
    <n v="110.4"/>
  </r>
  <r>
    <n v="1017"/>
    <d v="2018-01-10T00:00:00"/>
    <n v="10"/>
    <x v="8"/>
    <s v="123 10th Street"/>
    <s v="Chicago"/>
    <s v="IL"/>
    <n v="99999"/>
    <s v="USA"/>
    <x v="6"/>
    <x v="1"/>
    <d v="2018-01-12T00:00:00"/>
    <s v="Shipping Company A"/>
    <s v="Roland Wacker"/>
    <s v="123 10th Street"/>
    <s v="Chicago"/>
    <s v="IL"/>
    <n v="99999"/>
    <s v="USA"/>
    <m/>
    <s v="Boysenberry Spread"/>
    <x v="6"/>
    <n v="25"/>
    <n v="34"/>
    <n v="850"/>
    <n v="80.75"/>
  </r>
  <r>
    <n v="1018"/>
    <d v="2018-01-10T00:00:00"/>
    <n v="10"/>
    <x v="8"/>
    <s v="123 10th Street"/>
    <s v="Chicago"/>
    <s v="IL"/>
    <n v="99999"/>
    <s v="USA"/>
    <x v="6"/>
    <x v="1"/>
    <d v="2018-01-12T00:00:00"/>
    <s v="Shipping Company A"/>
    <s v="Roland Wacker"/>
    <s v="123 10th Street"/>
    <s v="Chicago"/>
    <s v="IL"/>
    <n v="99999"/>
    <s v="USA"/>
    <m/>
    <s v="Cajun Seasoning"/>
    <x v="7"/>
    <n v="22"/>
    <n v="17"/>
    <n v="374"/>
    <n v="35.903999999999996"/>
  </r>
  <r>
    <n v="1019"/>
    <d v="2018-01-10T00:00:00"/>
    <n v="10"/>
    <x v="8"/>
    <s v="123 10th Street"/>
    <s v="Chicago"/>
    <s v="IL"/>
    <n v="99999"/>
    <s v="USA"/>
    <x v="6"/>
    <x v="1"/>
    <d v="2018-01-12T00:00:00"/>
    <s v="Shipping Company A"/>
    <s v="Roland Wacker"/>
    <s v="123 10th Street"/>
    <s v="Chicago"/>
    <s v="IL"/>
    <n v="99999"/>
    <s v="USA"/>
    <m/>
    <s v="Chocolate Biscuits Mix"/>
    <x v="2"/>
    <n v="9.1999999999999993"/>
    <n v="44"/>
    <n v="404.79999999999995"/>
    <n v="42.099199999999996"/>
  </r>
  <r>
    <n v="1020"/>
    <d v="2018-01-11T00:00:00"/>
    <n v="11"/>
    <x v="10"/>
    <s v="123 11th Street"/>
    <s v="Miami"/>
    <s v="FL"/>
    <n v="99999"/>
    <s v="USA"/>
    <x v="5"/>
    <x v="3"/>
    <m/>
    <s v="Shipping Company C"/>
    <s v="Peter Krschne"/>
    <s v="123 11th Street"/>
    <s v="Miami"/>
    <s v="FL"/>
    <n v="99999"/>
    <s v="USA"/>
    <m/>
    <s v="Dried Plums"/>
    <x v="1"/>
    <n v="3.5"/>
    <n v="81"/>
    <n v="283.5"/>
    <n v="27.499500000000001"/>
  </r>
  <r>
    <n v="1021"/>
    <d v="2018-01-11T00:00:00"/>
    <n v="11"/>
    <x v="10"/>
    <s v="123 11th Street"/>
    <s v="Miami"/>
    <s v="FL"/>
    <n v="99999"/>
    <s v="USA"/>
    <x v="5"/>
    <x v="3"/>
    <m/>
    <s v="Shipping Company C"/>
    <s v="Peter Krschne"/>
    <s v="123 11th Street"/>
    <s v="Miami"/>
    <s v="FL"/>
    <n v="99999"/>
    <s v="USA"/>
    <m/>
    <s v="Green Tea"/>
    <x v="0"/>
    <n v="2.99"/>
    <n v="49"/>
    <n v="146.51000000000002"/>
    <n v="15.090530000000005"/>
  </r>
  <r>
    <n v="1022"/>
    <d v="2018-01-01T00:00:00"/>
    <n v="1"/>
    <x v="11"/>
    <s v="123 1st Street"/>
    <s v="Seattle"/>
    <s v="WA"/>
    <n v="99999"/>
    <s v="USA"/>
    <x v="2"/>
    <x v="2"/>
    <m/>
    <m/>
    <s v="Anna Bedecs"/>
    <s v="123 1st Street"/>
    <s v="Seattle"/>
    <s v="WA"/>
    <n v="99999"/>
    <s v="USA"/>
    <m/>
    <s v="Chai"/>
    <x v="0"/>
    <n v="18"/>
    <n v="42"/>
    <n v="756"/>
    <n v="75.600000000000009"/>
  </r>
  <r>
    <n v="1023"/>
    <d v="2018-01-01T00:00:00"/>
    <n v="1"/>
    <x v="11"/>
    <s v="123 1st Street"/>
    <s v="Seattle"/>
    <s v="WA"/>
    <n v="99999"/>
    <s v="USA"/>
    <x v="2"/>
    <x v="2"/>
    <m/>
    <m/>
    <s v="Anna Bedecs"/>
    <s v="123 1st Street"/>
    <s v="Seattle"/>
    <s v="WA"/>
    <n v="99999"/>
    <s v="USA"/>
    <m/>
    <s v="Coffee"/>
    <x v="0"/>
    <n v="46"/>
    <n v="58"/>
    <n v="2668"/>
    <n v="269.46800000000002"/>
  </r>
  <r>
    <n v="1024"/>
    <d v="2018-01-01T00:00:00"/>
    <n v="1"/>
    <x v="11"/>
    <s v="123 1st Street"/>
    <s v="Seattle"/>
    <s v="WA"/>
    <n v="99999"/>
    <s v="USA"/>
    <x v="2"/>
    <x v="2"/>
    <m/>
    <m/>
    <s v="Anna Bedecs"/>
    <s v="123 1st Street"/>
    <s v="Seattle"/>
    <s v="WA"/>
    <n v="99999"/>
    <s v="USA"/>
    <m/>
    <s v="Green Tea"/>
    <x v="0"/>
    <n v="2.99"/>
    <n v="67"/>
    <n v="200.33"/>
    <n v="20.033000000000001"/>
  </r>
  <r>
    <n v="1025"/>
    <d v="2018-01-28T00:00:00"/>
    <n v="28"/>
    <x v="7"/>
    <s v="789 28th Street"/>
    <s v="Memphis"/>
    <s v="TN"/>
    <n v="99999"/>
    <s v="USA"/>
    <x v="5"/>
    <x v="3"/>
    <d v="2018-01-30T00:00:00"/>
    <s v="Shipping Company C"/>
    <s v="Amritansh Raghav"/>
    <s v="789 28th Street"/>
    <s v="Memphis"/>
    <s v="TN"/>
    <n v="99999"/>
    <s v="USA"/>
    <s v="Credit Card"/>
    <s v="Clam Chowder"/>
    <x v="4"/>
    <n v="9.65"/>
    <n v="100"/>
    <n v="965"/>
    <n v="93.605000000000004"/>
  </r>
  <r>
    <n v="1026"/>
    <d v="2018-01-28T00:00:00"/>
    <n v="28"/>
    <x v="7"/>
    <s v="789 28th Street"/>
    <s v="Memphis"/>
    <s v="TN"/>
    <n v="99999"/>
    <s v="USA"/>
    <x v="5"/>
    <x v="3"/>
    <d v="2018-01-30T00:00:00"/>
    <s v="Shipping Company C"/>
    <s v="Amritansh Raghav"/>
    <s v="789 28th Street"/>
    <s v="Memphis"/>
    <s v="TN"/>
    <n v="99999"/>
    <s v="USA"/>
    <s v="Credit Card"/>
    <s v="Crab Meat"/>
    <x v="8"/>
    <n v="18.399999999999999"/>
    <n v="63"/>
    <n v="1159.1999999999998"/>
    <n v="114.76079999999999"/>
  </r>
  <r>
    <n v="1027"/>
    <d v="2018-01-09T00:00:00"/>
    <n v="9"/>
    <x v="12"/>
    <s v="123 9th Street"/>
    <s v="Salt Lake City"/>
    <s v="UT"/>
    <n v="99999"/>
    <s v="USA"/>
    <x v="7"/>
    <x v="0"/>
    <d v="2018-01-11T00:00:00"/>
    <s v="Shipping Company A"/>
    <s v="Sven Mortensen"/>
    <s v="123 9th Street"/>
    <s v="Salt Lake City"/>
    <s v="UT"/>
    <n v="99999"/>
    <s v="USA"/>
    <s v="Check"/>
    <s v="Ravioli"/>
    <x v="9"/>
    <n v="19.5"/>
    <n v="57"/>
    <n v="1111.5"/>
    <n v="110.0385"/>
  </r>
  <r>
    <n v="1028"/>
    <d v="2018-01-09T00:00:00"/>
    <n v="9"/>
    <x v="12"/>
    <s v="123 9th Street"/>
    <s v="Salt Lake City"/>
    <s v="UT"/>
    <n v="99999"/>
    <s v="USA"/>
    <x v="7"/>
    <x v="0"/>
    <d v="2018-01-11T00:00:00"/>
    <s v="Shipping Company A"/>
    <s v="Sven Mortensen"/>
    <s v="123 9th Street"/>
    <s v="Salt Lake City"/>
    <s v="UT"/>
    <n v="99999"/>
    <s v="USA"/>
    <s v="Check"/>
    <s v="Mozzarella"/>
    <x v="10"/>
    <n v="34.799999999999997"/>
    <n v="81"/>
    <n v="2818.7999999999997"/>
    <n v="295.97399999999999"/>
  </r>
  <r>
    <n v="1029"/>
    <d v="2018-01-06T00:00:00"/>
    <n v="6"/>
    <x v="6"/>
    <s v="123 6th Street"/>
    <s v="Milwaukee"/>
    <s v="WI"/>
    <n v="99999"/>
    <s v="USA"/>
    <x v="4"/>
    <x v="2"/>
    <d v="2018-01-08T00:00:00"/>
    <s v="Shipping Company B"/>
    <s v="Francisco Pérez-Olaeta"/>
    <s v="123 6th Street"/>
    <s v="Milwaukee"/>
    <s v="WI"/>
    <n v="99999"/>
    <s v="USA"/>
    <s v="Credit Card"/>
    <s v="Beer"/>
    <x v="0"/>
    <n v="14"/>
    <n v="71"/>
    <n v="994"/>
    <n v="95.424000000000007"/>
  </r>
  <r>
    <n v="1030"/>
    <d v="2018-02-08T00:00:00"/>
    <n v="8"/>
    <x v="3"/>
    <s v="123 8th Street"/>
    <s v="Portland"/>
    <s v="OR"/>
    <n v="99999"/>
    <s v="USA"/>
    <x v="2"/>
    <x v="2"/>
    <d v="2018-02-10T00:00:00"/>
    <s v="Shipping Company B"/>
    <s v="Elizabeth Andersen"/>
    <s v="123 8th Street"/>
    <s v="Portland"/>
    <s v="OR"/>
    <n v="99999"/>
    <s v="USA"/>
    <s v="Check"/>
    <s v="Curry Sauce"/>
    <x v="5"/>
    <n v="40"/>
    <n v="32"/>
    <n v="1280"/>
    <n v="129.28"/>
  </r>
  <r>
    <n v="1031"/>
    <d v="2018-02-03T00:00:00"/>
    <n v="3"/>
    <x v="5"/>
    <s v="123 3rd Street"/>
    <s v="Los Angelas"/>
    <s v="CA"/>
    <n v="99999"/>
    <s v="USA"/>
    <x v="0"/>
    <x v="0"/>
    <d v="2018-02-05T00:00:00"/>
    <s v="Shipping Company B"/>
    <s v="Thomas Axerr"/>
    <s v="123 3rd Street"/>
    <s v="Los Angelas"/>
    <s v="CA"/>
    <n v="99999"/>
    <s v="USA"/>
    <s v="Cash"/>
    <s v="Syrup"/>
    <x v="7"/>
    <n v="10"/>
    <n v="63"/>
    <n v="630"/>
    <n v="65.52"/>
  </r>
  <r>
    <n v="1032"/>
    <d v="2018-02-03T00:00:00"/>
    <n v="3"/>
    <x v="5"/>
    <s v="123 3rd Street"/>
    <s v="Los Angelas"/>
    <s v="CA"/>
    <n v="99999"/>
    <s v="USA"/>
    <x v="0"/>
    <x v="0"/>
    <d v="2018-02-05T00:00:00"/>
    <s v="Shipping Company B"/>
    <s v="Thomas Axerr"/>
    <s v="123 3rd Street"/>
    <s v="Los Angelas"/>
    <s v="CA"/>
    <n v="99999"/>
    <s v="USA"/>
    <s v="Cash"/>
    <s v="Curry Sauce"/>
    <x v="5"/>
    <n v="40"/>
    <n v="30"/>
    <n v="1200"/>
    <n v="120"/>
  </r>
  <r>
    <n v="1033"/>
    <d v="2018-02-06T00:00:00"/>
    <n v="6"/>
    <x v="6"/>
    <s v="123 6th Street"/>
    <s v="Milwaukee"/>
    <s v="WI"/>
    <n v="99999"/>
    <s v="USA"/>
    <x v="4"/>
    <x v="2"/>
    <d v="2018-02-08T00:00:00"/>
    <s v="Shipping Company B"/>
    <s v="Francisco Pérez-Olaeta"/>
    <s v="123 6th Street"/>
    <s v="Milwaukee"/>
    <s v="WI"/>
    <n v="99999"/>
    <s v="USA"/>
    <s v="Credit Card"/>
    <m/>
    <x v="11"/>
    <m/>
    <m/>
    <n v="0"/>
    <n v="43"/>
  </r>
  <r>
    <n v="1034"/>
    <d v="2018-02-28T00:00:00"/>
    <n v="28"/>
    <x v="7"/>
    <s v="789 28th Street"/>
    <s v="Memphis"/>
    <s v="TN"/>
    <n v="99999"/>
    <s v="USA"/>
    <x v="5"/>
    <x v="3"/>
    <d v="2018-03-02T00:00:00"/>
    <s v="Shipping Company C"/>
    <s v="Amritansh Raghav"/>
    <s v="789 28th Street"/>
    <s v="Memphis"/>
    <s v="TN"/>
    <n v="99999"/>
    <s v="USA"/>
    <s v="Check"/>
    <m/>
    <x v="11"/>
    <m/>
    <m/>
    <n v="0"/>
    <n v="31"/>
  </r>
  <r>
    <n v="1035"/>
    <d v="2018-02-08T00:00:00"/>
    <n v="8"/>
    <x v="3"/>
    <s v="123 8th Street"/>
    <s v="Portland"/>
    <s v="OR"/>
    <n v="99999"/>
    <s v="USA"/>
    <x v="2"/>
    <x v="2"/>
    <d v="2018-02-10T00:00:00"/>
    <s v="Shipping Company C"/>
    <s v="Elizabeth Andersen"/>
    <s v="123 8th Street"/>
    <s v="Portland"/>
    <s v="OR"/>
    <n v="99999"/>
    <s v="USA"/>
    <s v="Check"/>
    <m/>
    <x v="11"/>
    <m/>
    <m/>
    <n v="0"/>
    <n v="46"/>
  </r>
  <r>
    <n v="1036"/>
    <d v="2018-02-10T00:00:00"/>
    <n v="10"/>
    <x v="8"/>
    <s v="123 10th Street"/>
    <s v="Chicago"/>
    <s v="IL"/>
    <n v="99999"/>
    <s v="USA"/>
    <x v="6"/>
    <x v="1"/>
    <d v="2018-02-12T00:00:00"/>
    <s v="Shipping Company B"/>
    <s v="Roland Wacker"/>
    <s v="123 10th Street"/>
    <s v="Chicago"/>
    <s v="IL"/>
    <n v="99999"/>
    <s v="USA"/>
    <s v="Credit Card"/>
    <s v="Almonds"/>
    <x v="1"/>
    <n v="10"/>
    <n v="47"/>
    <n v="470"/>
    <n v="48.88"/>
  </r>
  <r>
    <n v="1038"/>
    <d v="2018-02-10T00:00:00"/>
    <n v="10"/>
    <x v="8"/>
    <s v="123 10th Street"/>
    <s v="Chicago"/>
    <s v="IL"/>
    <n v="99999"/>
    <s v="USA"/>
    <x v="6"/>
    <x v="1"/>
    <m/>
    <s v="Shipping Company A"/>
    <s v="Roland Wacker"/>
    <s v="123 10th Street"/>
    <s v="Chicago"/>
    <s v="IL"/>
    <n v="99999"/>
    <s v="USA"/>
    <m/>
    <s v="Dried Plums"/>
    <x v="1"/>
    <n v="3.5"/>
    <n v="49"/>
    <n v="171.5"/>
    <n v="16.464000000000002"/>
  </r>
  <r>
    <n v="1039"/>
    <d v="2018-02-11T00:00:00"/>
    <n v="11"/>
    <x v="10"/>
    <s v="123 11th Street"/>
    <s v="Miami"/>
    <s v="FL"/>
    <n v="99999"/>
    <s v="USA"/>
    <x v="5"/>
    <x v="3"/>
    <m/>
    <s v="Shipping Company C"/>
    <s v="Peter Krschne"/>
    <s v="123 11th Street"/>
    <s v="Miami"/>
    <s v="FL"/>
    <n v="99999"/>
    <s v="USA"/>
    <m/>
    <s v="Curry Sauce"/>
    <x v="5"/>
    <n v="40"/>
    <n v="72"/>
    <n v="2880"/>
    <n v="285.12"/>
  </r>
  <r>
    <n v="1040"/>
    <d v="2018-02-01T00:00:00"/>
    <n v="1"/>
    <x v="11"/>
    <s v="123 1st Street"/>
    <s v="Seattle"/>
    <s v="WA"/>
    <n v="99999"/>
    <s v="USA"/>
    <x v="2"/>
    <x v="2"/>
    <m/>
    <s v="Shipping Company C"/>
    <s v="Anna Bedecs"/>
    <s v="123 1st Street"/>
    <s v="Seattle"/>
    <s v="WA"/>
    <n v="99999"/>
    <s v="USA"/>
    <m/>
    <s v="Crab Meat"/>
    <x v="8"/>
    <n v="18.399999999999999"/>
    <n v="13"/>
    <n v="239.2"/>
    <n v="23.680800000000001"/>
  </r>
  <r>
    <n v="1041"/>
    <d v="2018-02-28T00:00:00"/>
    <n v="28"/>
    <x v="7"/>
    <s v="789 28th Street"/>
    <s v="Memphis"/>
    <s v="TN"/>
    <n v="99999"/>
    <s v="USA"/>
    <x v="5"/>
    <x v="3"/>
    <n v="41700"/>
    <s v="Shipping Company C"/>
    <s v="Amritansh Raghav"/>
    <s v="789 28th Street"/>
    <s v="Memphis"/>
    <s v="TN"/>
    <n v="99999"/>
    <s v="USA"/>
    <s v="Credit Card"/>
    <s v="Coffee"/>
    <x v="0"/>
    <n v="46"/>
    <n v="32"/>
    <n v="1472"/>
    <n v="148.67200000000003"/>
  </r>
  <r>
    <n v="1042"/>
    <d v="2018-02-09T00:00:00"/>
    <n v="9"/>
    <x v="12"/>
    <s v="123 9th Street"/>
    <s v="Salt Lake City"/>
    <s v="UT"/>
    <n v="99999"/>
    <s v="USA"/>
    <x v="7"/>
    <x v="0"/>
    <d v="2018-02-11T00:00:00"/>
    <s v="Shipping Company A"/>
    <s v="Sven Mortensen"/>
    <s v="123 9th Street"/>
    <s v="Salt Lake City"/>
    <s v="UT"/>
    <n v="99999"/>
    <s v="USA"/>
    <s v="Check"/>
    <s v="Clam Chowder"/>
    <x v="4"/>
    <n v="9.65"/>
    <n v="27"/>
    <n v="260.55"/>
    <n v="24.752250000000004"/>
  </r>
  <r>
    <n v="1043"/>
    <d v="2018-02-06T00:00:00"/>
    <n v="6"/>
    <x v="6"/>
    <s v="123 6th Street"/>
    <s v="Milwaukee"/>
    <s v="WI"/>
    <n v="99999"/>
    <s v="USA"/>
    <x v="4"/>
    <x v="2"/>
    <d v="2018-02-08T00:00:00"/>
    <s v="Shipping Company B"/>
    <s v="Francisco Pérez-Olaeta"/>
    <s v="123 6th Street"/>
    <s v="Milwaukee"/>
    <s v="WI"/>
    <n v="99999"/>
    <s v="USA"/>
    <s v="Credit Card"/>
    <s v="Chocolate"/>
    <x v="3"/>
    <n v="12.75"/>
    <n v="71"/>
    <n v="905.25"/>
    <n v="91.430250000000001"/>
  </r>
  <r>
    <n v="1044"/>
    <d v="2018-02-08T00:00:00"/>
    <n v="8"/>
    <x v="3"/>
    <s v="123 8th Street"/>
    <s v="Portland"/>
    <s v="OR"/>
    <n v="99999"/>
    <s v="USA"/>
    <x v="2"/>
    <x v="2"/>
    <d v="2018-02-10T00:00:00"/>
    <s v="Shipping Company B"/>
    <s v="Elizabeth Andersen"/>
    <s v="123 8th Street"/>
    <s v="Portland"/>
    <s v="OR"/>
    <n v="99999"/>
    <s v="USA"/>
    <s v="Check"/>
    <s v="Chocolate"/>
    <x v="3"/>
    <n v="12.75"/>
    <n v="13"/>
    <n v="165.75"/>
    <n v="15.746249999999998"/>
  </r>
  <r>
    <n v="1045"/>
    <d v="2018-02-25T00:00:00"/>
    <n v="25"/>
    <x v="13"/>
    <s v="789 25th Street"/>
    <s v="Chicago"/>
    <s v="IL"/>
    <n v="99999"/>
    <s v="USA"/>
    <x v="6"/>
    <x v="1"/>
    <d v="2018-02-27T00:00:00"/>
    <s v="Shipping Company A"/>
    <s v="John Rodman"/>
    <s v="789 25th Street"/>
    <s v="Chicago"/>
    <s v="IL"/>
    <n v="99999"/>
    <s v="USA"/>
    <s v="Cash"/>
    <s v="Cajun Seasoning"/>
    <x v="7"/>
    <n v="22"/>
    <n v="98"/>
    <n v="2156"/>
    <n v="204.82000000000002"/>
  </r>
  <r>
    <n v="1046"/>
    <d v="2018-02-26T00:00:00"/>
    <n v="26"/>
    <x v="14"/>
    <s v="789 26th Street"/>
    <s v="Miami"/>
    <s v="FL"/>
    <n v="99999"/>
    <s v="USA"/>
    <x v="5"/>
    <x v="3"/>
    <d v="2018-02-28T00:00:00"/>
    <s v="Shipping Company C"/>
    <s v="Run Liu"/>
    <s v="789 26th Street"/>
    <s v="Miami"/>
    <s v="FL"/>
    <n v="99999"/>
    <s v="USA"/>
    <s v="Credit Card"/>
    <s v="Boysenberry Spread"/>
    <x v="6"/>
    <n v="25"/>
    <n v="21"/>
    <n v="525"/>
    <n v="53.550000000000004"/>
  </r>
  <r>
    <n v="1047"/>
    <d v="2018-03-01T00:00:00"/>
    <n v="29"/>
    <x v="4"/>
    <s v="789 29th Street"/>
    <s v="Denver"/>
    <s v="CO"/>
    <n v="99999"/>
    <s v="USA"/>
    <x v="3"/>
    <x v="0"/>
    <d v="2018-03-03T00:00:00"/>
    <s v="Shipping Company B"/>
    <s v="Soo Jung Lee"/>
    <s v="789 29th Street"/>
    <s v="Denver"/>
    <s v="CO"/>
    <n v="99999"/>
    <s v="USA"/>
    <s v="Check"/>
    <s v="Fruit Cocktail"/>
    <x v="12"/>
    <n v="39"/>
    <n v="26"/>
    <n v="1014"/>
    <n v="106.47000000000001"/>
  </r>
  <r>
    <n v="1048"/>
    <d v="2018-02-06T00:00:00"/>
    <n v="6"/>
    <x v="6"/>
    <s v="123 6th Street"/>
    <s v="Milwaukee"/>
    <s v="WI"/>
    <n v="99999"/>
    <s v="USA"/>
    <x v="4"/>
    <x v="2"/>
    <d v="2018-02-08T00:00:00"/>
    <s v="Shipping Company C"/>
    <s v="Francisco Pérez-Olaeta"/>
    <s v="123 6th Street"/>
    <s v="Milwaukee"/>
    <s v="WI"/>
    <n v="99999"/>
    <s v="USA"/>
    <s v="Check"/>
    <s v="Dried Pears"/>
    <x v="1"/>
    <n v="30"/>
    <n v="96"/>
    <n v="2880"/>
    <n v="296.64"/>
  </r>
  <r>
    <n v="1049"/>
    <d v="2018-02-06T00:00:00"/>
    <n v="6"/>
    <x v="6"/>
    <s v="123 6th Street"/>
    <s v="Milwaukee"/>
    <s v="WI"/>
    <n v="99999"/>
    <s v="USA"/>
    <x v="4"/>
    <x v="2"/>
    <d v="2018-02-08T00:00:00"/>
    <s v="Shipping Company C"/>
    <s v="Francisco Pérez-Olaeta"/>
    <s v="123 6th Street"/>
    <s v="Milwaukee"/>
    <s v="WI"/>
    <n v="99999"/>
    <s v="USA"/>
    <s v="Check"/>
    <s v="Dried Apples"/>
    <x v="1"/>
    <n v="53"/>
    <n v="16"/>
    <n v="848"/>
    <n v="88.192000000000021"/>
  </r>
  <r>
    <n v="1050"/>
    <d v="2018-02-04T00:00:00"/>
    <n v="4"/>
    <x v="1"/>
    <s v="123 4th Street"/>
    <s v="New York"/>
    <s v="NY"/>
    <n v="99999"/>
    <s v="USA"/>
    <x v="1"/>
    <x v="1"/>
    <m/>
    <m/>
    <s v="Christina Lee"/>
    <s v="123 4th Street"/>
    <s v="New York"/>
    <s v="NY"/>
    <n v="99999"/>
    <s v="USA"/>
    <m/>
    <s v="Gnocchi"/>
    <x v="9"/>
    <n v="38"/>
    <n v="96"/>
    <n v="3648"/>
    <n v="346.56"/>
  </r>
  <r>
    <n v="1051"/>
    <d v="2018-02-03T00:00:00"/>
    <n v="3"/>
    <x v="5"/>
    <s v="123 3rd Street"/>
    <s v="Los Angelas"/>
    <s v="CA"/>
    <n v="99999"/>
    <s v="USA"/>
    <x v="0"/>
    <x v="0"/>
    <m/>
    <m/>
    <s v="Thomas Axerr"/>
    <s v="123 3rd Street"/>
    <s v="Los Angelas"/>
    <s v="CA"/>
    <n v="99999"/>
    <s v="USA"/>
    <m/>
    <s v="Green Tea"/>
    <x v="0"/>
    <n v="2.99"/>
    <n v="75"/>
    <n v="224.25000000000003"/>
    <n v="23.097750000000005"/>
  </r>
  <r>
    <n v="1052"/>
    <d v="2018-03-09T00:00:00"/>
    <n v="9"/>
    <x v="12"/>
    <s v="123 9th Street"/>
    <s v="Salt Lake City"/>
    <s v="UT"/>
    <n v="99999"/>
    <s v="USA"/>
    <x v="7"/>
    <x v="0"/>
    <n v="41709"/>
    <s v="Shipping Company A"/>
    <s v="Sven Mortensen"/>
    <s v="123 9th Street"/>
    <s v="Salt Lake City"/>
    <s v="UT"/>
    <n v="99999"/>
    <s v="USA"/>
    <s v="Check"/>
    <s v="Ravioli"/>
    <x v="9"/>
    <n v="19.5"/>
    <n v="55"/>
    <n v="1072.5"/>
    <n v="108.32250000000001"/>
  </r>
  <r>
    <n v="1053"/>
    <d v="2018-03-09T00:00:00"/>
    <n v="9"/>
    <x v="12"/>
    <s v="123 9th Street"/>
    <s v="Salt Lake City"/>
    <s v="UT"/>
    <n v="99999"/>
    <s v="USA"/>
    <x v="7"/>
    <x v="0"/>
    <d v="2018-03-11T00:00:00"/>
    <s v="Shipping Company A"/>
    <s v="Sven Mortensen"/>
    <s v="123 9th Street"/>
    <s v="Salt Lake City"/>
    <s v="UT"/>
    <n v="99999"/>
    <s v="USA"/>
    <s v="Check"/>
    <s v="Mozzarella"/>
    <x v="10"/>
    <n v="34.799999999999997"/>
    <n v="11"/>
    <n v="382.79999999999995"/>
    <n v="36.748799999999996"/>
  </r>
  <r>
    <n v="1054"/>
    <d v="2018-03-06T00:00:00"/>
    <n v="6"/>
    <x v="6"/>
    <s v="123 6th Street"/>
    <s v="Milwaukee"/>
    <s v="WI"/>
    <n v="99999"/>
    <s v="USA"/>
    <x v="4"/>
    <x v="2"/>
    <d v="2018-03-08T00:00:00"/>
    <s v="Shipping Company B"/>
    <s v="Francisco Pérez-Olaeta"/>
    <s v="123 6th Street"/>
    <s v="Milwaukee"/>
    <s v="WI"/>
    <n v="99999"/>
    <s v="USA"/>
    <s v="Credit Card"/>
    <s v="Beer"/>
    <x v="0"/>
    <n v="14"/>
    <n v="53"/>
    <n v="742"/>
    <n v="71.974000000000004"/>
  </r>
  <r>
    <n v="1055"/>
    <d v="2018-03-08T00:00:00"/>
    <n v="8"/>
    <x v="3"/>
    <s v="123 8th Street"/>
    <s v="Portland"/>
    <s v="OR"/>
    <n v="99999"/>
    <s v="USA"/>
    <x v="2"/>
    <x v="2"/>
    <d v="2018-03-10T00:00:00"/>
    <s v="Shipping Company B"/>
    <s v="Elizabeth Andersen"/>
    <s v="123 8th Street"/>
    <s v="Portland"/>
    <s v="OR"/>
    <n v="99999"/>
    <s v="USA"/>
    <s v="Check"/>
    <s v="Curry Sauce"/>
    <x v="5"/>
    <n v="40"/>
    <n v="85"/>
    <n v="3400"/>
    <n v="357"/>
  </r>
  <r>
    <n v="1056"/>
    <d v="2018-03-08T00:00:00"/>
    <n v="8"/>
    <x v="3"/>
    <s v="123 8th Street"/>
    <s v="Portland"/>
    <s v="OR"/>
    <n v="99999"/>
    <s v="USA"/>
    <x v="2"/>
    <x v="2"/>
    <d v="2018-03-10T00:00:00"/>
    <s v="Shipping Company B"/>
    <s v="Elizabeth Andersen"/>
    <s v="123 8th Street"/>
    <s v="Portland"/>
    <s v="OR"/>
    <n v="99999"/>
    <s v="USA"/>
    <s v="Check"/>
    <s v="Chocolate Biscuits Mix"/>
    <x v="2"/>
    <n v="9.1999999999999993"/>
    <n v="97"/>
    <n v="892.4"/>
    <n v="91.024800000000013"/>
  </r>
  <r>
    <n v="1057"/>
    <d v="2018-03-25T00:00:00"/>
    <n v="25"/>
    <x v="13"/>
    <s v="789 25th Street"/>
    <s v="Chicago"/>
    <s v="IL"/>
    <n v="99999"/>
    <s v="USA"/>
    <x v="6"/>
    <x v="1"/>
    <d v="2018-03-27T00:00:00"/>
    <s v="Shipping Company A"/>
    <s v="John Rodman"/>
    <s v="789 25th Street"/>
    <s v="Chicago"/>
    <s v="IL"/>
    <n v="99999"/>
    <s v="USA"/>
    <s v="Cash"/>
    <s v="Scones"/>
    <x v="2"/>
    <n v="10"/>
    <n v="46"/>
    <n v="460"/>
    <n v="46.46"/>
  </r>
  <r>
    <n v="1058"/>
    <d v="2018-03-26T00:00:00"/>
    <n v="26"/>
    <x v="14"/>
    <s v="789 26th Street"/>
    <s v="Miami"/>
    <s v="FL"/>
    <n v="99999"/>
    <s v="USA"/>
    <x v="5"/>
    <x v="3"/>
    <d v="2018-03-28T00:00:00"/>
    <s v="Shipping Company C"/>
    <s v="Run Liu"/>
    <s v="789 26th Street"/>
    <s v="Miami"/>
    <s v="FL"/>
    <n v="99999"/>
    <s v="USA"/>
    <s v="Credit Card"/>
    <s v="Olive Oil"/>
    <x v="13"/>
    <n v="21.35"/>
    <n v="97"/>
    <n v="2070.9500000000003"/>
    <n v="196.74025"/>
  </r>
  <r>
    <n v="1059"/>
    <d v="2018-03-26T00:00:00"/>
    <n v="26"/>
    <x v="14"/>
    <s v="789 26th Street"/>
    <s v="Miami"/>
    <s v="FL"/>
    <n v="99999"/>
    <s v="USA"/>
    <x v="5"/>
    <x v="3"/>
    <d v="2018-03-28T00:00:00"/>
    <s v="Shipping Company C"/>
    <s v="Run Liu"/>
    <s v="789 26th Street"/>
    <s v="Miami"/>
    <s v="FL"/>
    <n v="99999"/>
    <s v="USA"/>
    <s v="Credit Card"/>
    <s v="Clam Chowder"/>
    <x v="4"/>
    <n v="9.65"/>
    <n v="97"/>
    <n v="936.05000000000007"/>
    <n v="95.477100000000021"/>
  </r>
  <r>
    <n v="1060"/>
    <d v="2018-03-26T00:00:00"/>
    <n v="26"/>
    <x v="14"/>
    <s v="789 26th Street"/>
    <s v="Miami"/>
    <s v="FL"/>
    <n v="99999"/>
    <s v="USA"/>
    <x v="5"/>
    <x v="3"/>
    <d v="2018-03-28T00:00:00"/>
    <s v="Shipping Company C"/>
    <s v="Run Liu"/>
    <s v="789 26th Street"/>
    <s v="Miami"/>
    <s v="FL"/>
    <n v="99999"/>
    <s v="USA"/>
    <s v="Credit Card"/>
    <s v="Crab Meat"/>
    <x v="8"/>
    <n v="18.399999999999999"/>
    <n v="65"/>
    <n v="1196"/>
    <n v="123.18800000000002"/>
  </r>
  <r>
    <n v="1061"/>
    <d v="2018-03-29T00:00:00"/>
    <n v="29"/>
    <x v="4"/>
    <s v="789 29th Street"/>
    <s v="Denver"/>
    <s v="CO"/>
    <n v="99999"/>
    <s v="USA"/>
    <x v="3"/>
    <x v="0"/>
    <d v="2018-03-31T00:00:00"/>
    <s v="Shipping Company B"/>
    <s v="Soo Jung Lee"/>
    <s v="789 29th Street"/>
    <s v="Denver"/>
    <s v="CO"/>
    <n v="99999"/>
    <s v="USA"/>
    <s v="Check"/>
    <s v="Beer"/>
    <x v="0"/>
    <n v="14"/>
    <n v="72"/>
    <n v="1008"/>
    <n v="100.80000000000001"/>
  </r>
  <r>
    <n v="1062"/>
    <d v="2018-03-06T00:00:00"/>
    <n v="6"/>
    <x v="6"/>
    <s v="123 6th Street"/>
    <s v="Milwaukee"/>
    <s v="WI"/>
    <n v="99999"/>
    <s v="USA"/>
    <x v="4"/>
    <x v="2"/>
    <d v="2018-03-08T00:00:00"/>
    <s v="Shipping Company C"/>
    <s v="Francisco Pérez-Olaeta"/>
    <s v="123 6th Street"/>
    <s v="Milwaukee"/>
    <s v="WI"/>
    <n v="99999"/>
    <s v="USA"/>
    <s v="Check"/>
    <s v="Chocolate"/>
    <x v="3"/>
    <n v="12.75"/>
    <n v="16"/>
    <n v="204"/>
    <n v="20.196000000000002"/>
  </r>
  <r>
    <n v="1064"/>
    <d v="2018-03-04T00:00:00"/>
    <n v="4"/>
    <x v="1"/>
    <s v="123 4th Street"/>
    <s v="New York"/>
    <s v="NY"/>
    <n v="99999"/>
    <s v="USA"/>
    <x v="1"/>
    <x v="1"/>
    <d v="2018-03-06T00:00:00"/>
    <s v="Shipping Company A"/>
    <s v="Christina Lee"/>
    <s v="123 4th Street"/>
    <s v="New York"/>
    <s v="NY"/>
    <n v="99999"/>
    <s v="USA"/>
    <s v="Credit Card"/>
    <s v="Marmalade"/>
    <x v="6"/>
    <n v="81"/>
    <n v="77"/>
    <n v="6237"/>
    <n v="642.41100000000006"/>
  </r>
  <r>
    <n v="1065"/>
    <d v="2018-03-04T00:00:00"/>
    <n v="4"/>
    <x v="1"/>
    <s v="123 4th Street"/>
    <s v="New York"/>
    <s v="NY"/>
    <n v="99999"/>
    <s v="USA"/>
    <x v="1"/>
    <x v="1"/>
    <d v="2018-03-06T00:00:00"/>
    <s v="Shipping Company A"/>
    <s v="Christina Lee"/>
    <s v="123 4th Street"/>
    <s v="New York"/>
    <s v="NY"/>
    <n v="99999"/>
    <s v="USA"/>
    <s v="Credit Card"/>
    <s v="Long Grain Rice"/>
    <x v="14"/>
    <n v="7"/>
    <n v="37"/>
    <n v="259"/>
    <n v="24.605"/>
  </r>
  <r>
    <n v="1067"/>
    <d v="2018-03-08T00:00:00"/>
    <n v="8"/>
    <x v="3"/>
    <s v="123 8th Street"/>
    <s v="Portland"/>
    <s v="OR"/>
    <n v="99999"/>
    <s v="USA"/>
    <x v="2"/>
    <x v="2"/>
    <d v="2018-03-10T00:00:00"/>
    <s v="Shipping Company C"/>
    <s v="Elizabeth Andersen"/>
    <s v="123 8th Street"/>
    <s v="Portland"/>
    <s v="OR"/>
    <n v="99999"/>
    <s v="USA"/>
    <s v="Credit Card"/>
    <s v="Mozzarella"/>
    <x v="10"/>
    <n v="34.799999999999997"/>
    <n v="63"/>
    <n v="2192.3999999999996"/>
    <n v="217.04759999999999"/>
  </r>
  <r>
    <n v="1070"/>
    <d v="2018-03-03T00:00:00"/>
    <n v="3"/>
    <x v="5"/>
    <s v="123 3rd Street"/>
    <s v="Los Angelas"/>
    <s v="CA"/>
    <n v="99999"/>
    <s v="USA"/>
    <x v="0"/>
    <x v="0"/>
    <d v="2018-03-05T00:00:00"/>
    <s v="Shipping Company B"/>
    <s v="Thomas Axerr"/>
    <s v="123 3rd Street"/>
    <s v="Los Angelas"/>
    <s v="CA"/>
    <n v="99999"/>
    <s v="USA"/>
    <s v="Cash"/>
    <s v="Syrup"/>
    <x v="7"/>
    <n v="10"/>
    <n v="48"/>
    <n v="480"/>
    <n v="48"/>
  </r>
  <r>
    <n v="1071"/>
    <d v="2018-03-03T00:00:00"/>
    <n v="3"/>
    <x v="5"/>
    <s v="123 3rd Street"/>
    <s v="Los Angelas"/>
    <s v="CA"/>
    <n v="99999"/>
    <s v="USA"/>
    <x v="0"/>
    <x v="0"/>
    <d v="2018-03-05T00:00:00"/>
    <s v="Shipping Company B"/>
    <s v="Thomas Axerr"/>
    <s v="123 3rd Street"/>
    <s v="Los Angelas"/>
    <s v="CA"/>
    <n v="99999"/>
    <s v="USA"/>
    <s v="Cash"/>
    <s v="Curry Sauce"/>
    <x v="5"/>
    <n v="40"/>
    <n v="71"/>
    <n v="2840"/>
    <n v="295.36"/>
  </r>
  <r>
    <n v="1075"/>
    <d v="2018-03-10T00:00:00"/>
    <n v="10"/>
    <x v="8"/>
    <s v="123 10th Street"/>
    <s v="Chicago"/>
    <s v="IL"/>
    <n v="99999"/>
    <s v="USA"/>
    <x v="6"/>
    <x v="1"/>
    <d v="2018-03-12T00:00:00"/>
    <s v="Shipping Company B"/>
    <s v="Roland Wacker"/>
    <s v="123 10th Street"/>
    <s v="Chicago"/>
    <s v="IL"/>
    <n v="99999"/>
    <s v="USA"/>
    <s v="Credit Card"/>
    <s v="Almonds"/>
    <x v="1"/>
    <n v="10"/>
    <n v="55"/>
    <n v="550"/>
    <n v="55"/>
  </r>
  <r>
    <n v="1077"/>
    <d v="2018-03-10T00:00:00"/>
    <n v="10"/>
    <x v="8"/>
    <s v="123 10th Street"/>
    <s v="Chicago"/>
    <s v="IL"/>
    <n v="99999"/>
    <s v="USA"/>
    <x v="6"/>
    <x v="1"/>
    <m/>
    <s v="Shipping Company A"/>
    <s v="Roland Wacker"/>
    <s v="123 10th Street"/>
    <s v="Chicago"/>
    <s v="IL"/>
    <n v="99999"/>
    <s v="USA"/>
    <m/>
    <s v="Dried Plums"/>
    <x v="1"/>
    <n v="3.5"/>
    <n v="21"/>
    <n v="73.5"/>
    <n v="7.3500000000000005"/>
  </r>
  <r>
    <n v="1078"/>
    <d v="2018-03-11T00:00:00"/>
    <n v="11"/>
    <x v="10"/>
    <s v="123 11th Street"/>
    <s v="Miami"/>
    <s v="FL"/>
    <n v="99999"/>
    <s v="USA"/>
    <x v="5"/>
    <x v="3"/>
    <m/>
    <s v="Shipping Company C"/>
    <s v="Peter Krschne"/>
    <s v="123 11th Street"/>
    <s v="Miami"/>
    <s v="FL"/>
    <n v="99999"/>
    <s v="USA"/>
    <m/>
    <s v="Curry Sauce"/>
    <x v="5"/>
    <n v="40"/>
    <n v="67"/>
    <n v="2680"/>
    <n v="270.68"/>
  </r>
  <r>
    <n v="1079"/>
    <d v="2018-03-01T00:00:00"/>
    <n v="1"/>
    <x v="11"/>
    <s v="123 1st Street"/>
    <s v="Seattle"/>
    <s v="WA"/>
    <n v="99999"/>
    <s v="USA"/>
    <x v="2"/>
    <x v="2"/>
    <m/>
    <s v="Shipping Company C"/>
    <s v="Anna Bedecs"/>
    <s v="123 1st Street"/>
    <s v="Seattle"/>
    <s v="WA"/>
    <n v="99999"/>
    <s v="USA"/>
    <m/>
    <s v="Crab Meat"/>
    <x v="8"/>
    <n v="18.399999999999999"/>
    <n v="75"/>
    <n v="1380"/>
    <n v="138"/>
  </r>
  <r>
    <n v="1080"/>
    <d v="2018-03-28T00:00:00"/>
    <n v="28"/>
    <x v="7"/>
    <s v="789 28th Street"/>
    <s v="Memphis"/>
    <s v="TN"/>
    <n v="99999"/>
    <s v="USA"/>
    <x v="5"/>
    <x v="3"/>
    <d v="2018-03-30T00:00:00"/>
    <s v="Shipping Company C"/>
    <s v="Amritansh Raghav"/>
    <s v="789 28th Street"/>
    <s v="Memphis"/>
    <s v="TN"/>
    <n v="99999"/>
    <s v="USA"/>
    <s v="Credit Card"/>
    <s v="Coffee"/>
    <x v="0"/>
    <n v="46"/>
    <n v="17"/>
    <n v="782"/>
    <n v="80.546000000000006"/>
  </r>
  <r>
    <n v="1081"/>
    <d v="2018-04-04T00:00:00"/>
    <n v="4"/>
    <x v="1"/>
    <s v="123 4th Street"/>
    <s v="New York"/>
    <s v="NY"/>
    <n v="99999"/>
    <s v="USA"/>
    <x v="1"/>
    <x v="1"/>
    <d v="2018-04-06T00:00:00"/>
    <s v="Shipping Company A"/>
    <s v="Christina Lee"/>
    <s v="123 4th Street"/>
    <s v="New York"/>
    <s v="NY"/>
    <n v="99999"/>
    <s v="USA"/>
    <s v="Credit Card"/>
    <s v="Dried Plums"/>
    <x v="1"/>
    <n v="3.5"/>
    <n v="48"/>
    <n v="168"/>
    <n v="16.295999999999999"/>
  </r>
  <r>
    <n v="1082"/>
    <d v="2018-04-12T00:00:00"/>
    <n v="12"/>
    <x v="2"/>
    <s v="123 12th Street"/>
    <s v="Las Vegas"/>
    <s v="NV"/>
    <n v="99999"/>
    <s v="USA"/>
    <x v="0"/>
    <x v="0"/>
    <d v="2018-04-14T00:00:00"/>
    <s v="Shipping Company B"/>
    <s v="John Edwards"/>
    <s v="123 12th Street"/>
    <s v="Las Vegas"/>
    <s v="NV"/>
    <n v="99999"/>
    <s v="USA"/>
    <s v="Credit Card"/>
    <s v="Chai"/>
    <x v="0"/>
    <n v="18"/>
    <n v="74"/>
    <n v="1332"/>
    <n v="137.19600000000003"/>
  </r>
  <r>
    <n v="1083"/>
    <d v="2018-04-12T00:00:00"/>
    <n v="12"/>
    <x v="2"/>
    <s v="123 12th Street"/>
    <s v="Las Vegas"/>
    <s v="NV"/>
    <n v="99999"/>
    <s v="USA"/>
    <x v="0"/>
    <x v="0"/>
    <d v="2018-04-14T00:00:00"/>
    <s v="Shipping Company B"/>
    <s v="John Edwards"/>
    <s v="123 12th Street"/>
    <s v="Las Vegas"/>
    <s v="NV"/>
    <n v="99999"/>
    <s v="USA"/>
    <s v="Credit Card"/>
    <s v="Coffee"/>
    <x v="0"/>
    <n v="46"/>
    <n v="96"/>
    <n v="4416"/>
    <n v="428.35200000000003"/>
  </r>
  <r>
    <n v="1084"/>
    <d v="2018-04-08T00:00:00"/>
    <n v="8"/>
    <x v="3"/>
    <s v="123 8th Street"/>
    <s v="Portland"/>
    <s v="OR"/>
    <n v="99999"/>
    <s v="USA"/>
    <x v="2"/>
    <x v="2"/>
    <d v="2018-04-10T00:00:00"/>
    <s v="Shipping Company C"/>
    <s v="Elizabeth Andersen"/>
    <s v="123 8th Street"/>
    <s v="Portland"/>
    <s v="OR"/>
    <n v="99999"/>
    <s v="USA"/>
    <s v="Credit Card"/>
    <s v="Chocolate Biscuits Mix"/>
    <x v="2"/>
    <n v="9.1999999999999993"/>
    <n v="12"/>
    <n v="110.39999999999999"/>
    <n v="11.3712"/>
  </r>
  <r>
    <n v="1085"/>
    <d v="2018-04-04T00:00:00"/>
    <n v="4"/>
    <x v="1"/>
    <s v="123 4th Street"/>
    <s v="New York"/>
    <s v="NY"/>
    <n v="99999"/>
    <s v="USA"/>
    <x v="1"/>
    <x v="1"/>
    <n v="41735"/>
    <s v="Shipping Company C"/>
    <s v="Christina Lee"/>
    <s v="123 4th Street"/>
    <s v="New York"/>
    <s v="NY"/>
    <n v="99999"/>
    <s v="USA"/>
    <s v="Check"/>
    <s v="Chocolate Biscuits Mix"/>
    <x v="2"/>
    <n v="9.1999999999999993"/>
    <n v="62"/>
    <n v="570.4"/>
    <n v="58.751199999999997"/>
  </r>
  <r>
    <n v="1086"/>
    <d v="2018-04-29T00:00:00"/>
    <n v="29"/>
    <x v="4"/>
    <s v="789 29th Street"/>
    <s v="Denver"/>
    <s v="CO"/>
    <n v="99999"/>
    <s v="USA"/>
    <x v="3"/>
    <x v="0"/>
    <n v="41760"/>
    <s v="Shipping Company B"/>
    <s v="Soo Jung Lee"/>
    <s v="789 29th Street"/>
    <s v="Denver"/>
    <s v="CO"/>
    <n v="99999"/>
    <s v="USA"/>
    <s v="Check"/>
    <s v="Chocolate"/>
    <x v="3"/>
    <n v="12.75"/>
    <n v="35"/>
    <n v="446.25"/>
    <n v="45.963750000000005"/>
  </r>
  <r>
    <n v="1087"/>
    <d v="2018-04-03T00:00:00"/>
    <n v="3"/>
    <x v="5"/>
    <s v="123 3rd Street"/>
    <s v="Los Angelas"/>
    <s v="CA"/>
    <n v="99999"/>
    <s v="USA"/>
    <x v="0"/>
    <x v="0"/>
    <n v="41734"/>
    <s v="Shipping Company B"/>
    <s v="Thomas Axerr"/>
    <s v="123 3rd Street"/>
    <s v="Los Angelas"/>
    <s v="CA"/>
    <n v="99999"/>
    <s v="USA"/>
    <s v="Cash"/>
    <s v="Clam Chowder"/>
    <x v="4"/>
    <n v="9.65"/>
    <n v="95"/>
    <n v="916.75"/>
    <n v="91.675000000000011"/>
  </r>
  <r>
    <n v="1088"/>
    <d v="2018-04-06T00:00:00"/>
    <n v="6"/>
    <x v="6"/>
    <s v="123 6th Street"/>
    <s v="Milwaukee"/>
    <s v="WI"/>
    <n v="99999"/>
    <s v="USA"/>
    <x v="4"/>
    <x v="2"/>
    <n v="41737"/>
    <s v="Shipping Company B"/>
    <s v="Francisco Pérez-Olaeta"/>
    <s v="123 6th Street"/>
    <s v="Milwaukee"/>
    <s v="WI"/>
    <n v="99999"/>
    <s v="USA"/>
    <s v="Credit Card"/>
    <s v="Curry Sauce"/>
    <x v="5"/>
    <n v="40"/>
    <n v="17"/>
    <n v="680"/>
    <n v="68.680000000000007"/>
  </r>
  <r>
    <n v="1089"/>
    <d v="2018-04-28T00:00:00"/>
    <n v="28"/>
    <x v="7"/>
    <s v="789 28th Street"/>
    <s v="Memphis"/>
    <s v="TN"/>
    <n v="99999"/>
    <s v="USA"/>
    <x v="5"/>
    <x v="3"/>
    <d v="2018-04-30T00:00:00"/>
    <s v="Shipping Company C"/>
    <s v="Amritansh Raghav"/>
    <s v="789 28th Street"/>
    <s v="Memphis"/>
    <s v="TN"/>
    <n v="99999"/>
    <s v="USA"/>
    <s v="Check"/>
    <s v="Coffee"/>
    <x v="0"/>
    <n v="46"/>
    <n v="96"/>
    <n v="4416"/>
    <n v="463.68000000000006"/>
  </r>
  <r>
    <n v="1090"/>
    <d v="2018-04-08T00:00:00"/>
    <n v="8"/>
    <x v="3"/>
    <s v="123 8th Street"/>
    <s v="Portland"/>
    <s v="OR"/>
    <n v="99999"/>
    <s v="USA"/>
    <x v="2"/>
    <x v="2"/>
    <d v="2018-04-10T00:00:00"/>
    <s v="Shipping Company C"/>
    <s v="Elizabeth Andersen"/>
    <s v="123 8th Street"/>
    <s v="Portland"/>
    <s v="OR"/>
    <n v="99999"/>
    <s v="USA"/>
    <s v="Check"/>
    <s v="Chocolate"/>
    <x v="3"/>
    <n v="12.75"/>
    <n v="83"/>
    <n v="1058.25"/>
    <n v="102.65025"/>
  </r>
  <r>
    <n v="1091"/>
    <d v="2018-04-10T00:00:00"/>
    <n v="10"/>
    <x v="8"/>
    <s v="123 10th Street"/>
    <s v="Chicago"/>
    <s v="IL"/>
    <n v="99999"/>
    <s v="USA"/>
    <x v="6"/>
    <x v="1"/>
    <d v="2018-04-12T00:00:00"/>
    <s v="Shipping Company B"/>
    <s v="Roland Wacker"/>
    <s v="123 10th Street"/>
    <s v="Chicago"/>
    <s v="IL"/>
    <n v="99999"/>
    <s v="USA"/>
    <s v="Credit Card"/>
    <s v="Green Tea"/>
    <x v="0"/>
    <n v="2.99"/>
    <n v="88"/>
    <n v="263.12"/>
    <n v="26.04888"/>
  </r>
  <r>
    <n v="1092"/>
    <d v="2018-04-07T00:00:00"/>
    <n v="7"/>
    <x v="9"/>
    <s v="123 7th Street"/>
    <s v="Boise"/>
    <s v="ID"/>
    <n v="99999"/>
    <s v="USA"/>
    <x v="2"/>
    <x v="2"/>
    <m/>
    <m/>
    <s v="Ming-Yang Xie"/>
    <s v="123 7th Street"/>
    <s v="Boise"/>
    <s v="ID"/>
    <n v="99999"/>
    <s v="USA"/>
    <m/>
    <s v="Coffee"/>
    <x v="0"/>
    <n v="46"/>
    <n v="59"/>
    <n v="2714"/>
    <n v="284.97000000000003"/>
  </r>
  <r>
    <n v="1093"/>
    <d v="2018-04-10T00:00:00"/>
    <n v="10"/>
    <x v="8"/>
    <s v="123 10th Street"/>
    <s v="Chicago"/>
    <s v="IL"/>
    <n v="99999"/>
    <s v="USA"/>
    <x v="6"/>
    <x v="1"/>
    <d v="2018-04-12T00:00:00"/>
    <s v="Shipping Company A"/>
    <s v="Roland Wacker"/>
    <s v="123 10th Street"/>
    <s v="Chicago"/>
    <s v="IL"/>
    <n v="99999"/>
    <s v="USA"/>
    <m/>
    <s v="Boysenberry Spread"/>
    <x v="6"/>
    <n v="25"/>
    <n v="27"/>
    <n v="675"/>
    <n v="68.849999999999994"/>
  </r>
  <r>
    <n v="1094"/>
    <d v="2018-04-10T00:00:00"/>
    <n v="10"/>
    <x v="8"/>
    <s v="123 10th Street"/>
    <s v="Chicago"/>
    <s v="IL"/>
    <n v="99999"/>
    <s v="USA"/>
    <x v="6"/>
    <x v="1"/>
    <d v="2018-04-12T00:00:00"/>
    <s v="Shipping Company A"/>
    <s v="Roland Wacker"/>
    <s v="123 10th Street"/>
    <s v="Chicago"/>
    <s v="IL"/>
    <n v="99999"/>
    <s v="USA"/>
    <m/>
    <s v="Cajun Seasoning"/>
    <x v="7"/>
    <n v="22"/>
    <n v="37"/>
    <n v="814"/>
    <n v="85.470000000000013"/>
  </r>
  <r>
    <n v="1095"/>
    <d v="2018-04-10T00:00:00"/>
    <n v="10"/>
    <x v="8"/>
    <s v="123 10th Street"/>
    <s v="Chicago"/>
    <s v="IL"/>
    <n v="99999"/>
    <s v="USA"/>
    <x v="6"/>
    <x v="1"/>
    <d v="2018-04-12T00:00:00"/>
    <s v="Shipping Company A"/>
    <s v="Roland Wacker"/>
    <s v="123 10th Street"/>
    <s v="Chicago"/>
    <s v="IL"/>
    <n v="99999"/>
    <s v="USA"/>
    <m/>
    <s v="Chocolate Biscuits Mix"/>
    <x v="2"/>
    <n v="9.1999999999999993"/>
    <n v="75"/>
    <n v="690"/>
    <n v="69"/>
  </r>
  <r>
    <n v="1096"/>
    <d v="2018-04-11T00:00:00"/>
    <n v="11"/>
    <x v="10"/>
    <s v="123 11th Street"/>
    <s v="Miami"/>
    <s v="FL"/>
    <n v="99999"/>
    <s v="USA"/>
    <x v="5"/>
    <x v="3"/>
    <m/>
    <s v="Shipping Company C"/>
    <s v="Peter Krschne"/>
    <s v="123 11th Street"/>
    <s v="Miami"/>
    <s v="FL"/>
    <n v="99999"/>
    <s v="USA"/>
    <m/>
    <s v="Dried Plums"/>
    <x v="1"/>
    <n v="3.5"/>
    <n v="71"/>
    <n v="248.5"/>
    <n v="24.104500000000002"/>
  </r>
  <r>
    <n v="1097"/>
    <d v="2018-04-11T00:00:00"/>
    <n v="11"/>
    <x v="10"/>
    <s v="123 11th Street"/>
    <s v="Miami"/>
    <s v="FL"/>
    <n v="99999"/>
    <s v="USA"/>
    <x v="5"/>
    <x v="3"/>
    <m/>
    <s v="Shipping Company C"/>
    <s v="Peter Krschne"/>
    <s v="123 11th Street"/>
    <s v="Miami"/>
    <s v="FL"/>
    <n v="99999"/>
    <s v="USA"/>
    <m/>
    <s v="Green Tea"/>
    <x v="0"/>
    <n v="2.99"/>
    <n v="88"/>
    <n v="263.12"/>
    <n v="26.04888"/>
  </r>
  <r>
    <n v="1098"/>
    <d v="2018-04-01T00:00:00"/>
    <n v="1"/>
    <x v="11"/>
    <s v="123 1st Street"/>
    <s v="Seattle"/>
    <s v="WA"/>
    <n v="99999"/>
    <s v="USA"/>
    <x v="2"/>
    <x v="2"/>
    <m/>
    <m/>
    <s v="Anna Bedecs"/>
    <s v="123 1st Street"/>
    <s v="Seattle"/>
    <s v="WA"/>
    <n v="99999"/>
    <s v="USA"/>
    <m/>
    <s v="Chai"/>
    <x v="0"/>
    <n v="18"/>
    <n v="55"/>
    <n v="990"/>
    <n v="97.02"/>
  </r>
  <r>
    <n v="1099"/>
    <d v="2018-05-29T00:00:00"/>
    <n v="29"/>
    <x v="4"/>
    <s v="789 29th Street"/>
    <s v="Denver"/>
    <s v="CO"/>
    <n v="99999"/>
    <s v="USA"/>
    <x v="3"/>
    <x v="0"/>
    <d v="2018-05-31T00:00:00"/>
    <s v="Shipping Company B"/>
    <s v="Soo Jung Lee"/>
    <s v="789 29th Street"/>
    <s v="Denver"/>
    <s v="CO"/>
    <n v="99999"/>
    <s v="USA"/>
    <s v="Check"/>
    <s v="Chocolate"/>
    <x v="3"/>
    <n v="12.75"/>
    <n v="14"/>
    <n v="178.5"/>
    <n v="16.9575"/>
  </r>
  <r>
    <n v="1100"/>
    <d v="2018-05-03T00:00:00"/>
    <n v="3"/>
    <x v="5"/>
    <s v="123 3rd Street"/>
    <s v="Los Angelas"/>
    <s v="CA"/>
    <n v="99999"/>
    <s v="USA"/>
    <x v="0"/>
    <x v="0"/>
    <d v="2018-05-05T00:00:00"/>
    <s v="Shipping Company B"/>
    <s v="Thomas Axerr"/>
    <s v="123 3rd Street"/>
    <s v="Los Angelas"/>
    <s v="CA"/>
    <n v="99999"/>
    <s v="USA"/>
    <s v="Cash"/>
    <s v="Clam Chowder"/>
    <x v="4"/>
    <n v="9.65"/>
    <n v="43"/>
    <n v="414.95"/>
    <n v="42.324900000000007"/>
  </r>
  <r>
    <n v="1101"/>
    <d v="2018-05-06T00:00:00"/>
    <n v="6"/>
    <x v="6"/>
    <s v="123 6th Street"/>
    <s v="Milwaukee"/>
    <s v="WI"/>
    <n v="99999"/>
    <s v="USA"/>
    <x v="4"/>
    <x v="2"/>
    <n v="41767"/>
    <s v="Shipping Company B"/>
    <s v="Francisco Pérez-Olaeta"/>
    <s v="123 6th Street"/>
    <s v="Milwaukee"/>
    <s v="WI"/>
    <n v="99999"/>
    <s v="USA"/>
    <s v="Credit Card"/>
    <s v="Curry Sauce"/>
    <x v="5"/>
    <n v="40"/>
    <n v="63"/>
    <n v="2520"/>
    <n v="254.52"/>
  </r>
  <r>
    <n v="1102"/>
    <d v="2018-05-28T00:00:00"/>
    <n v="28"/>
    <x v="7"/>
    <s v="789 28th Street"/>
    <s v="Memphis"/>
    <s v="TN"/>
    <n v="99999"/>
    <s v="USA"/>
    <x v="5"/>
    <x v="3"/>
    <d v="2018-05-30T00:00:00"/>
    <s v="Shipping Company C"/>
    <s v="Amritansh Raghav"/>
    <s v="789 28th Street"/>
    <s v="Memphis"/>
    <s v="TN"/>
    <n v="99999"/>
    <s v="USA"/>
    <s v="Check"/>
    <s v="Coffee"/>
    <x v="0"/>
    <n v="46"/>
    <n v="36"/>
    <n v="1656"/>
    <n v="165.60000000000002"/>
  </r>
  <r>
    <n v="1103"/>
    <d v="2018-05-08T00:00:00"/>
    <n v="8"/>
    <x v="3"/>
    <s v="123 8th Street"/>
    <s v="Portland"/>
    <s v="OR"/>
    <n v="99999"/>
    <s v="USA"/>
    <x v="2"/>
    <x v="2"/>
    <d v="2018-05-10T00:00:00"/>
    <s v="Shipping Company C"/>
    <s v="Elizabeth Andersen"/>
    <s v="123 8th Street"/>
    <s v="Portland"/>
    <s v="OR"/>
    <n v="99999"/>
    <s v="USA"/>
    <s v="Check"/>
    <s v="Chocolate"/>
    <x v="3"/>
    <n v="12.75"/>
    <n v="41"/>
    <n v="522.75"/>
    <n v="54.366000000000007"/>
  </r>
  <r>
    <n v="1104"/>
    <d v="2018-05-10T00:00:00"/>
    <n v="10"/>
    <x v="8"/>
    <s v="123 10th Street"/>
    <s v="Chicago"/>
    <s v="IL"/>
    <n v="99999"/>
    <s v="USA"/>
    <x v="6"/>
    <x v="1"/>
    <d v="2018-05-12T00:00:00"/>
    <s v="Shipping Company B"/>
    <s v="Roland Wacker"/>
    <s v="123 10th Street"/>
    <s v="Chicago"/>
    <s v="IL"/>
    <n v="99999"/>
    <s v="USA"/>
    <s v="Credit Card"/>
    <s v="Green Tea"/>
    <x v="0"/>
    <n v="2.99"/>
    <n v="35"/>
    <n v="104.65"/>
    <n v="10.255700000000001"/>
  </r>
  <r>
    <n v="1105"/>
    <d v="2018-05-07T00:00:00"/>
    <n v="7"/>
    <x v="9"/>
    <s v="123 7th Street"/>
    <s v="Boise"/>
    <s v="ID"/>
    <n v="99999"/>
    <s v="USA"/>
    <x v="2"/>
    <x v="2"/>
    <m/>
    <m/>
    <s v="Ming-Yang Xie"/>
    <s v="123 7th Street"/>
    <s v="Boise"/>
    <s v="ID"/>
    <n v="99999"/>
    <s v="USA"/>
    <m/>
    <s v="Coffee"/>
    <x v="0"/>
    <n v="46"/>
    <n v="31"/>
    <n v="1426"/>
    <n v="136.89599999999999"/>
  </r>
  <r>
    <n v="1106"/>
    <d v="2018-05-10T00:00:00"/>
    <n v="10"/>
    <x v="8"/>
    <s v="123 10th Street"/>
    <s v="Chicago"/>
    <s v="IL"/>
    <n v="99999"/>
    <s v="USA"/>
    <x v="6"/>
    <x v="1"/>
    <n v="41771"/>
    <s v="Shipping Company A"/>
    <s v="Roland Wacker"/>
    <s v="123 10th Street"/>
    <s v="Chicago"/>
    <s v="IL"/>
    <n v="99999"/>
    <s v="USA"/>
    <m/>
    <s v="Boysenberry Spread"/>
    <x v="6"/>
    <n v="25"/>
    <n v="52"/>
    <n v="1300"/>
    <n v="123.5"/>
  </r>
  <r>
    <n v="1107"/>
    <d v="2018-05-10T00:00:00"/>
    <n v="10"/>
    <x v="8"/>
    <s v="123 10th Street"/>
    <s v="Chicago"/>
    <s v="IL"/>
    <n v="99999"/>
    <s v="USA"/>
    <x v="6"/>
    <x v="1"/>
    <n v="41771"/>
    <s v="Shipping Company A"/>
    <s v="Roland Wacker"/>
    <s v="123 10th Street"/>
    <s v="Chicago"/>
    <s v="IL"/>
    <n v="99999"/>
    <s v="USA"/>
    <m/>
    <s v="Cajun Seasoning"/>
    <x v="7"/>
    <n v="22"/>
    <n v="30"/>
    <n v="660"/>
    <n v="67.320000000000007"/>
  </r>
  <r>
    <n v="1108"/>
    <d v="2018-05-10T00:00:00"/>
    <n v="10"/>
    <x v="8"/>
    <s v="123 10th Street"/>
    <s v="Chicago"/>
    <s v="IL"/>
    <n v="99999"/>
    <s v="USA"/>
    <x v="6"/>
    <x v="1"/>
    <d v="2018-05-12T00:00:00"/>
    <s v="Shipping Company A"/>
    <s v="Roland Wacker"/>
    <s v="123 10th Street"/>
    <s v="Chicago"/>
    <s v="IL"/>
    <n v="99999"/>
    <s v="USA"/>
    <m/>
    <s v="Chocolate Biscuits Mix"/>
    <x v="2"/>
    <n v="9.1999999999999993"/>
    <n v="41"/>
    <n v="377.2"/>
    <n v="38.474400000000003"/>
  </r>
  <r>
    <n v="1109"/>
    <d v="2018-05-11T00:00:00"/>
    <n v="11"/>
    <x v="10"/>
    <s v="123 11th Street"/>
    <s v="Miami"/>
    <s v="FL"/>
    <n v="99999"/>
    <s v="USA"/>
    <x v="5"/>
    <x v="3"/>
    <m/>
    <s v="Shipping Company C"/>
    <s v="Peter Krschne"/>
    <s v="123 11th Street"/>
    <s v="Miami"/>
    <s v="FL"/>
    <n v="99999"/>
    <s v="USA"/>
    <m/>
    <s v="Dried Plums"/>
    <x v="1"/>
    <n v="3.5"/>
    <n v="44"/>
    <n v="154"/>
    <n v="15.246"/>
  </r>
  <r>
    <n v="1110"/>
    <d v="2018-05-11T00:00:00"/>
    <n v="11"/>
    <x v="10"/>
    <s v="123 11th Street"/>
    <s v="Miami"/>
    <s v="FL"/>
    <n v="99999"/>
    <s v="USA"/>
    <x v="5"/>
    <x v="3"/>
    <m/>
    <s v="Shipping Company C"/>
    <s v="Peter Krschne"/>
    <s v="123 11th Street"/>
    <s v="Miami"/>
    <s v="FL"/>
    <n v="99999"/>
    <s v="USA"/>
    <m/>
    <s v="Green Tea"/>
    <x v="0"/>
    <n v="2.99"/>
    <n v="77"/>
    <n v="230.23000000000002"/>
    <n v="23.023000000000003"/>
  </r>
  <r>
    <n v="1111"/>
    <d v="2018-05-01T00:00:00"/>
    <n v="1"/>
    <x v="11"/>
    <s v="123 1st Street"/>
    <s v="Seattle"/>
    <s v="WA"/>
    <n v="99999"/>
    <s v="USA"/>
    <x v="2"/>
    <x v="2"/>
    <m/>
    <m/>
    <s v="Anna Bedecs"/>
    <s v="123 1st Street"/>
    <s v="Seattle"/>
    <s v="WA"/>
    <n v="99999"/>
    <s v="USA"/>
    <m/>
    <s v="Chai"/>
    <x v="0"/>
    <n v="18"/>
    <n v="29"/>
    <n v="522"/>
    <n v="52.722000000000001"/>
  </r>
  <r>
    <n v="1112"/>
    <d v="2018-05-01T00:00:00"/>
    <n v="1"/>
    <x v="11"/>
    <s v="123 1st Street"/>
    <s v="Seattle"/>
    <s v="WA"/>
    <n v="99999"/>
    <s v="USA"/>
    <x v="2"/>
    <x v="2"/>
    <m/>
    <m/>
    <s v="Anna Bedecs"/>
    <s v="123 1st Street"/>
    <s v="Seattle"/>
    <s v="WA"/>
    <n v="99999"/>
    <s v="USA"/>
    <m/>
    <s v="Coffee"/>
    <x v="0"/>
    <n v="46"/>
    <n v="77"/>
    <n v="3542"/>
    <n v="368.36800000000005"/>
  </r>
  <r>
    <n v="1113"/>
    <d v="2018-05-01T00:00:00"/>
    <n v="1"/>
    <x v="11"/>
    <s v="123 1st Street"/>
    <s v="Seattle"/>
    <s v="WA"/>
    <n v="99999"/>
    <s v="USA"/>
    <x v="2"/>
    <x v="2"/>
    <m/>
    <m/>
    <s v="Anna Bedecs"/>
    <s v="123 1st Street"/>
    <s v="Seattle"/>
    <s v="WA"/>
    <n v="99999"/>
    <s v="USA"/>
    <m/>
    <s v="Green Tea"/>
    <x v="0"/>
    <n v="2.99"/>
    <n v="73"/>
    <n v="218.27"/>
    <n v="21.827000000000002"/>
  </r>
  <r>
    <n v="1114"/>
    <d v="2018-05-28T00:00:00"/>
    <n v="28"/>
    <x v="7"/>
    <s v="789 28th Street"/>
    <s v="Memphis"/>
    <s v="TN"/>
    <n v="99999"/>
    <s v="USA"/>
    <x v="5"/>
    <x v="3"/>
    <n v="41789"/>
    <s v="Shipping Company C"/>
    <s v="Amritansh Raghav"/>
    <s v="789 28th Street"/>
    <s v="Memphis"/>
    <s v="TN"/>
    <n v="99999"/>
    <s v="USA"/>
    <s v="Credit Card"/>
    <s v="Clam Chowder"/>
    <x v="4"/>
    <n v="9.65"/>
    <n v="74"/>
    <n v="714.1"/>
    <n v="67.839500000000001"/>
  </r>
  <r>
    <n v="1115"/>
    <d v="2018-05-28T00:00:00"/>
    <n v="28"/>
    <x v="7"/>
    <s v="789 28th Street"/>
    <s v="Memphis"/>
    <s v="TN"/>
    <n v="99999"/>
    <s v="USA"/>
    <x v="5"/>
    <x v="3"/>
    <d v="2018-05-30T00:00:00"/>
    <s v="Shipping Company C"/>
    <s v="Amritansh Raghav"/>
    <s v="789 28th Street"/>
    <s v="Memphis"/>
    <s v="TN"/>
    <n v="99999"/>
    <s v="USA"/>
    <s v="Credit Card"/>
    <s v="Crab Meat"/>
    <x v="8"/>
    <n v="18.399999999999999"/>
    <n v="25"/>
    <n v="459.99999999999994"/>
    <n v="46.46"/>
  </r>
  <r>
    <n v="1116"/>
    <d v="2018-05-09T00:00:00"/>
    <n v="9"/>
    <x v="12"/>
    <s v="123 9th Street"/>
    <s v="Salt Lake City"/>
    <s v="UT"/>
    <n v="99999"/>
    <s v="USA"/>
    <x v="7"/>
    <x v="0"/>
    <d v="2018-05-11T00:00:00"/>
    <s v="Shipping Company A"/>
    <s v="Sven Mortensen"/>
    <s v="123 9th Street"/>
    <s v="Salt Lake City"/>
    <s v="UT"/>
    <n v="99999"/>
    <s v="USA"/>
    <s v="Check"/>
    <s v="Ravioli"/>
    <x v="9"/>
    <n v="19.5"/>
    <n v="82"/>
    <n v="1599"/>
    <n v="153.50399999999999"/>
  </r>
  <r>
    <n v="1117"/>
    <d v="2018-05-09T00:00:00"/>
    <n v="9"/>
    <x v="12"/>
    <s v="123 9th Street"/>
    <s v="Salt Lake City"/>
    <s v="UT"/>
    <n v="99999"/>
    <s v="USA"/>
    <x v="7"/>
    <x v="0"/>
    <d v="2018-05-11T00:00:00"/>
    <s v="Shipping Company A"/>
    <s v="Sven Mortensen"/>
    <s v="123 9th Street"/>
    <s v="Salt Lake City"/>
    <s v="UT"/>
    <n v="99999"/>
    <s v="USA"/>
    <s v="Check"/>
    <s v="Mozzarella"/>
    <x v="10"/>
    <n v="34.799999999999997"/>
    <n v="37"/>
    <n v="1287.5999999999999"/>
    <n v="132.62279999999998"/>
  </r>
  <r>
    <n v="1118"/>
    <d v="2018-05-06T00:00:00"/>
    <n v="6"/>
    <x v="6"/>
    <s v="123 6th Street"/>
    <s v="Milwaukee"/>
    <s v="WI"/>
    <n v="99999"/>
    <s v="USA"/>
    <x v="4"/>
    <x v="2"/>
    <n v="41767"/>
    <s v="Shipping Company B"/>
    <s v="Francisco Pérez-Olaeta"/>
    <s v="123 6th Street"/>
    <s v="Milwaukee"/>
    <s v="WI"/>
    <n v="99999"/>
    <s v="USA"/>
    <s v="Credit Card"/>
    <s v="Beer"/>
    <x v="0"/>
    <n v="14"/>
    <n v="84"/>
    <n v="1176"/>
    <n v="112.896"/>
  </r>
  <r>
    <n v="1119"/>
    <d v="2018-05-08T00:00:00"/>
    <n v="8"/>
    <x v="3"/>
    <s v="123 8th Street"/>
    <s v="Portland"/>
    <s v="OR"/>
    <n v="99999"/>
    <s v="USA"/>
    <x v="2"/>
    <x v="2"/>
    <n v="41769"/>
    <s v="Shipping Company B"/>
    <s v="Elizabeth Andersen"/>
    <s v="123 8th Street"/>
    <s v="Portland"/>
    <s v="OR"/>
    <n v="99999"/>
    <s v="USA"/>
    <s v="Check"/>
    <s v="Curry Sauce"/>
    <x v="5"/>
    <n v="40"/>
    <n v="73"/>
    <n v="2920"/>
    <n v="283.24"/>
  </r>
  <r>
    <n v="1120"/>
    <d v="2018-05-08T00:00:00"/>
    <n v="8"/>
    <x v="3"/>
    <s v="123 8th Street"/>
    <s v="Portland"/>
    <s v="OR"/>
    <n v="99999"/>
    <s v="USA"/>
    <x v="2"/>
    <x v="2"/>
    <n v="41769"/>
    <s v="Shipping Company B"/>
    <s v="Elizabeth Andersen"/>
    <s v="123 8th Street"/>
    <s v="Portland"/>
    <s v="OR"/>
    <n v="99999"/>
    <s v="USA"/>
    <s v="Check"/>
    <s v="Chocolate Biscuits Mix"/>
    <x v="2"/>
    <n v="9.1999999999999993"/>
    <n v="51"/>
    <n v="469.2"/>
    <n v="44.573999999999998"/>
  </r>
  <r>
    <n v="1121"/>
    <d v="2018-05-25T00:00:00"/>
    <n v="25"/>
    <x v="13"/>
    <s v="789 25th Street"/>
    <s v="Chicago"/>
    <s v="IL"/>
    <n v="99999"/>
    <s v="USA"/>
    <x v="6"/>
    <x v="1"/>
    <n v="41786"/>
    <s v="Shipping Company A"/>
    <s v="John Rodman"/>
    <s v="789 25th Street"/>
    <s v="Chicago"/>
    <s v="IL"/>
    <n v="99999"/>
    <s v="USA"/>
    <s v="Cash"/>
    <s v="Scones"/>
    <x v="2"/>
    <n v="10"/>
    <n v="66"/>
    <n v="660"/>
    <n v="68.64"/>
  </r>
  <r>
    <n v="1122"/>
    <d v="2018-05-26T00:00:00"/>
    <n v="26"/>
    <x v="14"/>
    <s v="789 26th Street"/>
    <s v="Miami"/>
    <s v="FL"/>
    <n v="99999"/>
    <s v="USA"/>
    <x v="5"/>
    <x v="3"/>
    <n v="41787"/>
    <s v="Shipping Company C"/>
    <s v="Run Liu"/>
    <s v="789 26th Street"/>
    <s v="Miami"/>
    <s v="FL"/>
    <n v="99999"/>
    <s v="USA"/>
    <s v="Credit Card"/>
    <s v="Olive Oil"/>
    <x v="13"/>
    <n v="21.35"/>
    <n v="36"/>
    <n v="768.6"/>
    <n v="74.554200000000009"/>
  </r>
  <r>
    <n v="1123"/>
    <d v="2018-05-26T00:00:00"/>
    <n v="26"/>
    <x v="14"/>
    <s v="789 26th Street"/>
    <s v="Miami"/>
    <s v="FL"/>
    <n v="99999"/>
    <s v="USA"/>
    <x v="5"/>
    <x v="3"/>
    <d v="2018-05-28T00:00:00"/>
    <s v="Shipping Company C"/>
    <s v="Run Liu"/>
    <s v="789 26th Street"/>
    <s v="Miami"/>
    <s v="FL"/>
    <n v="99999"/>
    <s v="USA"/>
    <s v="Credit Card"/>
    <s v="Clam Chowder"/>
    <x v="4"/>
    <n v="9.65"/>
    <n v="87"/>
    <n v="839.55000000000007"/>
    <n v="87.313200000000009"/>
  </r>
  <r>
    <n v="1124"/>
    <d v="2018-05-26T00:00:00"/>
    <n v="26"/>
    <x v="14"/>
    <s v="789 26th Street"/>
    <s v="Miami"/>
    <s v="FL"/>
    <n v="99999"/>
    <s v="USA"/>
    <x v="5"/>
    <x v="3"/>
    <d v="2018-05-28T00:00:00"/>
    <s v="Shipping Company C"/>
    <s v="Run Liu"/>
    <s v="789 26th Street"/>
    <s v="Miami"/>
    <s v="FL"/>
    <n v="99999"/>
    <s v="USA"/>
    <s v="Credit Card"/>
    <s v="Crab Meat"/>
    <x v="8"/>
    <n v="18.399999999999999"/>
    <n v="64"/>
    <n v="1177.5999999999999"/>
    <n v="115.40479999999999"/>
  </r>
  <r>
    <n v="1125"/>
    <d v="2018-05-29T00:00:00"/>
    <n v="29"/>
    <x v="4"/>
    <s v="789 29th Street"/>
    <s v="Denver"/>
    <s v="CO"/>
    <n v="99999"/>
    <s v="USA"/>
    <x v="3"/>
    <x v="0"/>
    <d v="2018-05-31T00:00:00"/>
    <s v="Shipping Company B"/>
    <s v="Soo Jung Lee"/>
    <s v="789 29th Street"/>
    <s v="Denver"/>
    <s v="CO"/>
    <n v="99999"/>
    <s v="USA"/>
    <s v="Check"/>
    <s v="Beer"/>
    <x v="0"/>
    <n v="14"/>
    <n v="21"/>
    <n v="294"/>
    <n v="30.870000000000005"/>
  </r>
  <r>
    <n v="1126"/>
    <d v="2018-05-06T00:00:00"/>
    <n v="6"/>
    <x v="6"/>
    <s v="123 6th Street"/>
    <s v="Milwaukee"/>
    <s v="WI"/>
    <n v="99999"/>
    <s v="USA"/>
    <x v="4"/>
    <x v="2"/>
    <d v="2018-05-08T00:00:00"/>
    <s v="Shipping Company C"/>
    <s v="Francisco Pérez-Olaeta"/>
    <s v="123 6th Street"/>
    <s v="Milwaukee"/>
    <s v="WI"/>
    <n v="99999"/>
    <s v="USA"/>
    <s v="Check"/>
    <s v="Chocolate"/>
    <x v="3"/>
    <n v="12.75"/>
    <n v="19"/>
    <n v="242.25"/>
    <n v="24.46725"/>
  </r>
  <r>
    <n v="1128"/>
    <d v="2018-05-04T00:00:00"/>
    <n v="4"/>
    <x v="1"/>
    <s v="123 4th Street"/>
    <s v="New York"/>
    <s v="NY"/>
    <n v="99999"/>
    <s v="USA"/>
    <x v="1"/>
    <x v="1"/>
    <d v="2018-05-06T00:00:00"/>
    <s v="Shipping Company A"/>
    <s v="Christina Lee"/>
    <s v="123 4th Street"/>
    <s v="New York"/>
    <s v="NY"/>
    <n v="99999"/>
    <s v="USA"/>
    <s v="Credit Card"/>
    <s v="Marmalade"/>
    <x v="6"/>
    <n v="81"/>
    <n v="23"/>
    <n v="1863"/>
    <n v="195.61500000000001"/>
  </r>
  <r>
    <n v="1129"/>
    <d v="2018-05-04T00:00:00"/>
    <n v="4"/>
    <x v="1"/>
    <s v="123 4th Street"/>
    <s v="New York"/>
    <s v="NY"/>
    <n v="99999"/>
    <s v="USA"/>
    <x v="1"/>
    <x v="1"/>
    <d v="2018-05-06T00:00:00"/>
    <s v="Shipping Company A"/>
    <s v="Christina Lee"/>
    <s v="123 4th Street"/>
    <s v="New York"/>
    <s v="NY"/>
    <n v="99999"/>
    <s v="USA"/>
    <s v="Credit Card"/>
    <s v="Long Grain Rice"/>
    <x v="14"/>
    <n v="7"/>
    <n v="72"/>
    <n v="504"/>
    <n v="51.912000000000006"/>
  </r>
  <r>
    <n v="1131"/>
    <d v="2018-05-08T00:00:00"/>
    <n v="8"/>
    <x v="3"/>
    <s v="123 8th Street"/>
    <s v="Portland"/>
    <s v="OR"/>
    <n v="99999"/>
    <s v="USA"/>
    <x v="2"/>
    <x v="2"/>
    <d v="2018-05-10T00:00:00"/>
    <s v="Shipping Company C"/>
    <s v="Elizabeth Andersen"/>
    <s v="123 8th Street"/>
    <s v="Portland"/>
    <s v="OR"/>
    <n v="99999"/>
    <s v="USA"/>
    <s v="Credit Card"/>
    <s v="Mozzarella"/>
    <x v="10"/>
    <n v="34.799999999999997"/>
    <n v="22"/>
    <n v="765.59999999999991"/>
    <n v="75.02879999999999"/>
  </r>
  <r>
    <n v="1134"/>
    <d v="2018-05-03T00:00:00"/>
    <n v="3"/>
    <x v="5"/>
    <s v="123 3rd Street"/>
    <s v="Los Angelas"/>
    <s v="CA"/>
    <n v="99999"/>
    <s v="USA"/>
    <x v="0"/>
    <x v="0"/>
    <d v="2018-05-05T00:00:00"/>
    <s v="Shipping Company B"/>
    <s v="Thomas Axerr"/>
    <s v="123 3rd Street"/>
    <s v="Los Angelas"/>
    <s v="CA"/>
    <n v="99999"/>
    <s v="USA"/>
    <s v="Cash"/>
    <s v="Syrup"/>
    <x v="7"/>
    <n v="10"/>
    <n v="82"/>
    <n v="820"/>
    <n v="85.28"/>
  </r>
  <r>
    <n v="1135"/>
    <d v="2018-05-03T00:00:00"/>
    <n v="3"/>
    <x v="5"/>
    <s v="123 3rd Street"/>
    <s v="Los Angelas"/>
    <s v="CA"/>
    <n v="99999"/>
    <s v="USA"/>
    <x v="0"/>
    <x v="0"/>
    <d v="2018-05-05T00:00:00"/>
    <s v="Shipping Company B"/>
    <s v="Thomas Axerr"/>
    <s v="123 3rd Street"/>
    <s v="Los Angelas"/>
    <s v="CA"/>
    <n v="99999"/>
    <s v="USA"/>
    <s v="Cash"/>
    <s v="Curry Sauce"/>
    <x v="5"/>
    <n v="40"/>
    <n v="98"/>
    <n v="3920"/>
    <n v="411.6"/>
  </r>
  <r>
    <n v="1138"/>
    <d v="2018-06-07T00:00:00"/>
    <n v="7"/>
    <x v="9"/>
    <s v="123 7th Street"/>
    <s v="Boise"/>
    <s v="ID"/>
    <n v="99999"/>
    <s v="USA"/>
    <x v="2"/>
    <x v="2"/>
    <m/>
    <m/>
    <s v="Ming-Yang Xie"/>
    <s v="123 7th Street"/>
    <s v="Boise"/>
    <s v="ID"/>
    <n v="99999"/>
    <s v="USA"/>
    <m/>
    <s v="Coffee"/>
    <x v="0"/>
    <n v="46"/>
    <n v="71"/>
    <n v="3266"/>
    <n v="310.27"/>
  </r>
  <r>
    <n v="1139"/>
    <d v="2018-06-10T00:00:00"/>
    <n v="10"/>
    <x v="8"/>
    <s v="123 10th Street"/>
    <s v="Chicago"/>
    <s v="IL"/>
    <n v="99999"/>
    <s v="USA"/>
    <x v="6"/>
    <x v="1"/>
    <d v="2018-06-12T00:00:00"/>
    <s v="Shipping Company A"/>
    <s v="Roland Wacker"/>
    <s v="123 10th Street"/>
    <s v="Chicago"/>
    <s v="IL"/>
    <n v="99999"/>
    <s v="USA"/>
    <m/>
    <s v="Boysenberry Spread"/>
    <x v="6"/>
    <n v="25"/>
    <n v="40"/>
    <n v="1000"/>
    <n v="105"/>
  </r>
  <r>
    <n v="1140"/>
    <d v="2018-06-10T00:00:00"/>
    <n v="10"/>
    <x v="8"/>
    <s v="123 10th Street"/>
    <s v="Chicago"/>
    <s v="IL"/>
    <n v="99999"/>
    <s v="USA"/>
    <x v="6"/>
    <x v="1"/>
    <d v="2018-06-12T00:00:00"/>
    <s v="Shipping Company A"/>
    <s v="Roland Wacker"/>
    <s v="123 10th Street"/>
    <s v="Chicago"/>
    <s v="IL"/>
    <n v="99999"/>
    <s v="USA"/>
    <m/>
    <s v="Cajun Seasoning"/>
    <x v="7"/>
    <n v="22"/>
    <n v="80"/>
    <n v="1760"/>
    <n v="172.48"/>
  </r>
  <r>
    <n v="1141"/>
    <d v="2018-06-10T00:00:00"/>
    <n v="10"/>
    <x v="8"/>
    <s v="123 10th Street"/>
    <s v="Chicago"/>
    <s v="IL"/>
    <n v="99999"/>
    <s v="USA"/>
    <x v="6"/>
    <x v="1"/>
    <d v="2018-06-12T00:00:00"/>
    <s v="Shipping Company A"/>
    <s v="Roland Wacker"/>
    <s v="123 10th Street"/>
    <s v="Chicago"/>
    <s v="IL"/>
    <n v="99999"/>
    <s v="USA"/>
    <m/>
    <s v="Chocolate Biscuits Mix"/>
    <x v="2"/>
    <n v="9.1999999999999993"/>
    <n v="38"/>
    <n v="349.59999999999997"/>
    <n v="33.211999999999996"/>
  </r>
  <r>
    <n v="1142"/>
    <d v="2018-06-11T00:00:00"/>
    <n v="11"/>
    <x v="10"/>
    <s v="123 11th Street"/>
    <s v="Miami"/>
    <s v="FL"/>
    <n v="99999"/>
    <s v="USA"/>
    <x v="5"/>
    <x v="3"/>
    <m/>
    <s v="Shipping Company C"/>
    <s v="Peter Krschne"/>
    <s v="123 11th Street"/>
    <s v="Miami"/>
    <s v="FL"/>
    <n v="99999"/>
    <s v="USA"/>
    <m/>
    <s v="Dried Plums"/>
    <x v="1"/>
    <n v="3.5"/>
    <n v="28"/>
    <n v="98"/>
    <n v="10.290000000000001"/>
  </r>
  <r>
    <n v="1143"/>
    <d v="2018-06-11T00:00:00"/>
    <n v="11"/>
    <x v="10"/>
    <s v="123 11th Street"/>
    <s v="Miami"/>
    <s v="FL"/>
    <n v="99999"/>
    <s v="USA"/>
    <x v="5"/>
    <x v="3"/>
    <m/>
    <s v="Shipping Company C"/>
    <s v="Peter Krschne"/>
    <s v="123 11th Street"/>
    <s v="Miami"/>
    <s v="FL"/>
    <n v="99999"/>
    <s v="USA"/>
    <m/>
    <s v="Green Tea"/>
    <x v="0"/>
    <n v="2.99"/>
    <n v="60"/>
    <n v="179.4"/>
    <n v="17.581200000000003"/>
  </r>
  <r>
    <n v="1144"/>
    <d v="2018-06-01T00:00:00"/>
    <n v="1"/>
    <x v="11"/>
    <s v="123 1st Street"/>
    <s v="Seattle"/>
    <s v="WA"/>
    <n v="99999"/>
    <s v="USA"/>
    <x v="2"/>
    <x v="2"/>
    <m/>
    <m/>
    <s v="Anna Bedecs"/>
    <s v="123 1st Street"/>
    <s v="Seattle"/>
    <s v="WA"/>
    <n v="99999"/>
    <s v="USA"/>
    <m/>
    <s v="Chai"/>
    <x v="0"/>
    <n v="18"/>
    <n v="33"/>
    <n v="594"/>
    <n v="58.212000000000003"/>
  </r>
  <r>
    <n v="1145"/>
    <d v="2018-06-01T00:00:00"/>
    <n v="1"/>
    <x v="11"/>
    <s v="123 1st Street"/>
    <s v="Seattle"/>
    <s v="WA"/>
    <n v="99999"/>
    <s v="USA"/>
    <x v="2"/>
    <x v="2"/>
    <m/>
    <m/>
    <s v="Anna Bedecs"/>
    <s v="123 1st Street"/>
    <s v="Seattle"/>
    <s v="WA"/>
    <n v="99999"/>
    <s v="USA"/>
    <m/>
    <s v="Coffee"/>
    <x v="0"/>
    <n v="46"/>
    <n v="22"/>
    <n v="1012"/>
    <n v="101.2"/>
  </r>
  <r>
    <n v="1146"/>
    <d v="2018-06-01T00:00:00"/>
    <n v="1"/>
    <x v="11"/>
    <s v="123 1st Street"/>
    <s v="Seattle"/>
    <s v="WA"/>
    <n v="99999"/>
    <s v="USA"/>
    <x v="2"/>
    <x v="2"/>
    <m/>
    <m/>
    <s v="Anna Bedecs"/>
    <s v="123 1st Street"/>
    <s v="Seattle"/>
    <s v="WA"/>
    <n v="99999"/>
    <s v="USA"/>
    <m/>
    <s v="Green Tea"/>
    <x v="0"/>
    <n v="2.99"/>
    <n v="51"/>
    <n v="152.49"/>
    <n v="14.944020000000002"/>
  </r>
  <r>
    <n v="1147"/>
    <d v="2018-06-28T00:00:00"/>
    <n v="28"/>
    <x v="7"/>
    <s v="789 28th Street"/>
    <s v="Memphis"/>
    <s v="TN"/>
    <n v="99999"/>
    <s v="USA"/>
    <x v="5"/>
    <x v="3"/>
    <d v="2018-06-30T00:00:00"/>
    <s v="Shipping Company C"/>
    <s v="Amritansh Raghav"/>
    <s v="789 28th Street"/>
    <s v="Memphis"/>
    <s v="TN"/>
    <n v="99999"/>
    <s v="USA"/>
    <s v="Credit Card"/>
    <s v="Clam Chowder"/>
    <x v="4"/>
    <n v="9.65"/>
    <n v="60"/>
    <n v="579"/>
    <n v="57.321000000000005"/>
  </r>
  <r>
    <n v="1148"/>
    <d v="2018-06-28T00:00:00"/>
    <n v="28"/>
    <x v="7"/>
    <s v="789 28th Street"/>
    <s v="Memphis"/>
    <s v="TN"/>
    <n v="99999"/>
    <s v="USA"/>
    <x v="5"/>
    <x v="3"/>
    <d v="2018-06-30T00:00:00"/>
    <s v="Shipping Company C"/>
    <s v="Amritansh Raghav"/>
    <s v="789 28th Street"/>
    <s v="Memphis"/>
    <s v="TN"/>
    <n v="99999"/>
    <s v="USA"/>
    <s v="Credit Card"/>
    <s v="Crab Meat"/>
    <x v="8"/>
    <n v="18.399999999999999"/>
    <n v="98"/>
    <n v="1803.1999999999998"/>
    <n v="183.9264"/>
  </r>
  <r>
    <n v="1149"/>
    <d v="2018-06-09T00:00:00"/>
    <n v="9"/>
    <x v="12"/>
    <s v="123 9th Street"/>
    <s v="Salt Lake City"/>
    <s v="UT"/>
    <n v="99999"/>
    <s v="USA"/>
    <x v="7"/>
    <x v="0"/>
    <d v="2018-06-11T00:00:00"/>
    <s v="Shipping Company A"/>
    <s v="Sven Mortensen"/>
    <s v="123 9th Street"/>
    <s v="Salt Lake City"/>
    <s v="UT"/>
    <n v="99999"/>
    <s v="USA"/>
    <s v="Check"/>
    <s v="Ravioli"/>
    <x v="9"/>
    <n v="19.5"/>
    <n v="27"/>
    <n v="526.5"/>
    <n v="51.070500000000003"/>
  </r>
  <r>
    <n v="1150"/>
    <d v="2018-06-09T00:00:00"/>
    <n v="9"/>
    <x v="12"/>
    <s v="123 9th Street"/>
    <s v="Salt Lake City"/>
    <s v="UT"/>
    <n v="99999"/>
    <s v="USA"/>
    <x v="7"/>
    <x v="0"/>
    <d v="2018-06-11T00:00:00"/>
    <s v="Shipping Company A"/>
    <s v="Sven Mortensen"/>
    <s v="123 9th Street"/>
    <s v="Salt Lake City"/>
    <s v="UT"/>
    <n v="99999"/>
    <s v="USA"/>
    <s v="Check"/>
    <s v="Mozzarella"/>
    <x v="10"/>
    <n v="34.799999999999997"/>
    <n v="88"/>
    <n v="3062.3999999999996"/>
    <n v="303.17759999999993"/>
  </r>
  <r>
    <n v="1151"/>
    <d v="2018-06-06T00:00:00"/>
    <n v="6"/>
    <x v="6"/>
    <s v="123 6th Street"/>
    <s v="Milwaukee"/>
    <s v="WI"/>
    <n v="99999"/>
    <s v="USA"/>
    <x v="4"/>
    <x v="2"/>
    <d v="2018-06-08T00:00:00"/>
    <s v="Shipping Company B"/>
    <s v="Francisco Pérez-Olaeta"/>
    <s v="123 6th Street"/>
    <s v="Milwaukee"/>
    <s v="WI"/>
    <n v="99999"/>
    <s v="USA"/>
    <s v="Credit Card"/>
    <s v="Beer"/>
    <x v="0"/>
    <n v="14"/>
    <n v="65"/>
    <n v="910"/>
    <n v="95.55"/>
  </r>
  <r>
    <n v="1152"/>
    <d v="2018-06-08T00:00:00"/>
    <n v="8"/>
    <x v="3"/>
    <s v="123 8th Street"/>
    <s v="Portland"/>
    <s v="OR"/>
    <n v="99999"/>
    <s v="USA"/>
    <x v="2"/>
    <x v="2"/>
    <d v="2018-06-10T00:00:00"/>
    <s v="Shipping Company B"/>
    <s v="Elizabeth Andersen"/>
    <s v="123 8th Street"/>
    <s v="Portland"/>
    <s v="OR"/>
    <n v="99999"/>
    <s v="USA"/>
    <s v="Check"/>
    <s v="Curry Sauce"/>
    <x v="5"/>
    <n v="40"/>
    <n v="38"/>
    <n v="1520"/>
    <n v="148.96"/>
  </r>
  <r>
    <n v="1153"/>
    <d v="2018-06-08T00:00:00"/>
    <n v="8"/>
    <x v="3"/>
    <s v="123 8th Street"/>
    <s v="Portland"/>
    <s v="OR"/>
    <n v="99999"/>
    <s v="USA"/>
    <x v="2"/>
    <x v="2"/>
    <n v="41800"/>
    <s v="Shipping Company B"/>
    <s v="Elizabeth Andersen"/>
    <s v="123 8th Street"/>
    <s v="Portland"/>
    <s v="OR"/>
    <n v="99999"/>
    <s v="USA"/>
    <s v="Check"/>
    <s v="Chocolate Biscuits Mix"/>
    <x v="2"/>
    <n v="9.1999999999999993"/>
    <n v="80"/>
    <n v="736"/>
    <n v="70.656000000000006"/>
  </r>
  <r>
    <n v="1154"/>
    <d v="2018-06-25T00:00:00"/>
    <n v="25"/>
    <x v="13"/>
    <s v="789 25th Street"/>
    <s v="Chicago"/>
    <s v="IL"/>
    <n v="99999"/>
    <s v="USA"/>
    <x v="6"/>
    <x v="1"/>
    <d v="2018-06-27T00:00:00"/>
    <s v="Shipping Company A"/>
    <s v="John Rodman"/>
    <s v="789 25th Street"/>
    <s v="Chicago"/>
    <s v="IL"/>
    <n v="99999"/>
    <s v="USA"/>
    <s v="Cash"/>
    <s v="Scones"/>
    <x v="2"/>
    <n v="10"/>
    <n v="49"/>
    <n v="490"/>
    <n v="47.04"/>
  </r>
  <r>
    <n v="1155"/>
    <d v="2018-06-26T00:00:00"/>
    <n v="26"/>
    <x v="14"/>
    <s v="789 26th Street"/>
    <s v="Miami"/>
    <s v="FL"/>
    <n v="99999"/>
    <s v="USA"/>
    <x v="5"/>
    <x v="3"/>
    <d v="2018-06-28T00:00:00"/>
    <s v="Shipping Company C"/>
    <s v="Run Liu"/>
    <s v="789 26th Street"/>
    <s v="Miami"/>
    <s v="FL"/>
    <n v="99999"/>
    <s v="USA"/>
    <s v="Credit Card"/>
    <s v="Olive Oil"/>
    <x v="13"/>
    <n v="21.35"/>
    <n v="90"/>
    <n v="1921.5000000000002"/>
    <n v="186.38550000000004"/>
  </r>
  <r>
    <n v="1156"/>
    <d v="2018-06-26T00:00:00"/>
    <n v="26"/>
    <x v="14"/>
    <s v="789 26th Street"/>
    <s v="Miami"/>
    <s v="FL"/>
    <n v="99999"/>
    <s v="USA"/>
    <x v="5"/>
    <x v="3"/>
    <d v="2018-06-28T00:00:00"/>
    <s v="Shipping Company C"/>
    <s v="Run Liu"/>
    <s v="789 26th Street"/>
    <s v="Miami"/>
    <s v="FL"/>
    <n v="99999"/>
    <s v="USA"/>
    <s v="Credit Card"/>
    <s v="Clam Chowder"/>
    <x v="4"/>
    <n v="9.65"/>
    <n v="60"/>
    <n v="579"/>
    <n v="59.637000000000008"/>
  </r>
  <r>
    <n v="1157"/>
    <d v="2018-06-26T00:00:00"/>
    <n v="26"/>
    <x v="14"/>
    <s v="789 26th Street"/>
    <s v="Miami"/>
    <s v="FL"/>
    <n v="99999"/>
    <s v="USA"/>
    <x v="5"/>
    <x v="3"/>
    <n v="41818"/>
    <s v="Shipping Company C"/>
    <s v="Run Liu"/>
    <s v="789 26th Street"/>
    <s v="Miami"/>
    <s v="FL"/>
    <n v="99999"/>
    <s v="USA"/>
    <s v="Credit Card"/>
    <s v="Crab Meat"/>
    <x v="8"/>
    <n v="18.399999999999999"/>
    <n v="39"/>
    <n v="717.59999999999991"/>
    <n v="71.759999999999991"/>
  </r>
  <r>
    <n v="1158"/>
    <d v="2018-06-29T00:00:00"/>
    <n v="29"/>
    <x v="4"/>
    <s v="789 29th Street"/>
    <s v="Denver"/>
    <s v="CO"/>
    <n v="99999"/>
    <s v="USA"/>
    <x v="3"/>
    <x v="0"/>
    <n v="41821"/>
    <s v="Shipping Company B"/>
    <s v="Soo Jung Lee"/>
    <s v="789 29th Street"/>
    <s v="Denver"/>
    <s v="CO"/>
    <n v="99999"/>
    <s v="USA"/>
    <s v="Check"/>
    <s v="Beer"/>
    <x v="0"/>
    <n v="14"/>
    <n v="79"/>
    <n v="1106"/>
    <n v="113.91800000000001"/>
  </r>
  <r>
    <n v="1159"/>
    <d v="2018-06-06T00:00:00"/>
    <n v="6"/>
    <x v="6"/>
    <s v="123 6th Street"/>
    <s v="Milwaukee"/>
    <s v="WI"/>
    <n v="99999"/>
    <s v="USA"/>
    <x v="4"/>
    <x v="2"/>
    <n v="41798"/>
    <s v="Shipping Company C"/>
    <s v="Francisco Pérez-Olaeta"/>
    <s v="123 6th Street"/>
    <s v="Milwaukee"/>
    <s v="WI"/>
    <n v="99999"/>
    <s v="USA"/>
    <s v="Check"/>
    <s v="Chocolate"/>
    <x v="3"/>
    <n v="12.75"/>
    <n v="44"/>
    <n v="561"/>
    <n v="57.222000000000001"/>
  </r>
  <r>
    <n v="1161"/>
    <d v="2018-06-04T00:00:00"/>
    <n v="4"/>
    <x v="1"/>
    <s v="123 4th Street"/>
    <s v="New York"/>
    <s v="NY"/>
    <n v="99999"/>
    <s v="USA"/>
    <x v="1"/>
    <x v="1"/>
    <n v="41796"/>
    <s v="Shipping Company A"/>
    <s v="Christina Lee"/>
    <s v="123 4th Street"/>
    <s v="New York"/>
    <s v="NY"/>
    <n v="99999"/>
    <s v="USA"/>
    <s v="Credit Card"/>
    <s v="Marmalade"/>
    <x v="6"/>
    <n v="81"/>
    <n v="98"/>
    <n v="7938"/>
    <n v="769.98599999999999"/>
  </r>
  <r>
    <n v="1162"/>
    <d v="2018-06-04T00:00:00"/>
    <n v="4"/>
    <x v="1"/>
    <s v="123 4th Street"/>
    <s v="New York"/>
    <s v="NY"/>
    <n v="99999"/>
    <s v="USA"/>
    <x v="1"/>
    <x v="1"/>
    <n v="41796"/>
    <s v="Shipping Company A"/>
    <s v="Christina Lee"/>
    <s v="123 4th Street"/>
    <s v="New York"/>
    <s v="NY"/>
    <n v="99999"/>
    <s v="USA"/>
    <s v="Credit Card"/>
    <s v="Long Grain Rice"/>
    <x v="14"/>
    <n v="7"/>
    <n v="61"/>
    <n v="427"/>
    <n v="42.273000000000003"/>
  </r>
  <r>
    <n v="1164"/>
    <d v="2018-06-08T00:00:00"/>
    <n v="8"/>
    <x v="3"/>
    <s v="123 8th Street"/>
    <s v="Portland"/>
    <s v="OR"/>
    <n v="99999"/>
    <s v="USA"/>
    <x v="2"/>
    <x v="2"/>
    <d v="2018-06-10T00:00:00"/>
    <s v="Shipping Company C"/>
    <s v="Elizabeth Andersen"/>
    <s v="123 8th Street"/>
    <s v="Portland"/>
    <s v="OR"/>
    <n v="99999"/>
    <s v="USA"/>
    <s v="Credit Card"/>
    <s v="Mozzarella"/>
    <x v="10"/>
    <n v="34.799999999999997"/>
    <n v="30"/>
    <n v="1044"/>
    <n v="109.62"/>
  </r>
  <r>
    <n v="1167"/>
    <d v="2018-06-03T00:00:00"/>
    <n v="3"/>
    <x v="5"/>
    <s v="123 3rd Street"/>
    <s v="Los Angelas"/>
    <s v="CA"/>
    <n v="99999"/>
    <s v="USA"/>
    <x v="0"/>
    <x v="0"/>
    <d v="2018-06-05T00:00:00"/>
    <s v="Shipping Company B"/>
    <s v="Thomas Axerr"/>
    <s v="123 3rd Street"/>
    <s v="Los Angelas"/>
    <s v="CA"/>
    <n v="99999"/>
    <s v="USA"/>
    <s v="Cash"/>
    <s v="Syrup"/>
    <x v="7"/>
    <n v="10"/>
    <n v="24"/>
    <n v="240"/>
    <n v="25.200000000000003"/>
  </r>
  <r>
    <n v="1168"/>
    <d v="2018-06-03T00:00:00"/>
    <n v="3"/>
    <x v="5"/>
    <s v="123 3rd Street"/>
    <s v="Los Angelas"/>
    <s v="CA"/>
    <n v="99999"/>
    <s v="USA"/>
    <x v="0"/>
    <x v="0"/>
    <d v="2018-06-05T00:00:00"/>
    <s v="Shipping Company B"/>
    <s v="Thomas Axerr"/>
    <s v="123 3rd Street"/>
    <s v="Los Angelas"/>
    <s v="CA"/>
    <n v="99999"/>
    <s v="USA"/>
    <s v="Cash"/>
    <s v="Curry Sauce"/>
    <x v="5"/>
    <n v="40"/>
    <n v="28"/>
    <n v="1120"/>
    <n v="109.75999999999999"/>
  </r>
  <r>
    <n v="1172"/>
    <d v="2018-06-10T00:00:00"/>
    <n v="10"/>
    <x v="8"/>
    <s v="123 10th Street"/>
    <s v="Chicago"/>
    <s v="IL"/>
    <n v="99999"/>
    <s v="USA"/>
    <x v="6"/>
    <x v="1"/>
    <d v="2018-06-12T00:00:00"/>
    <s v="Shipping Company B"/>
    <s v="Roland Wacker"/>
    <s v="123 10th Street"/>
    <s v="Chicago"/>
    <s v="IL"/>
    <n v="99999"/>
    <s v="USA"/>
    <s v="Credit Card"/>
    <s v="Almonds"/>
    <x v="1"/>
    <n v="10"/>
    <n v="74"/>
    <n v="740"/>
    <n v="71.78"/>
  </r>
  <r>
    <n v="1174"/>
    <d v="2018-06-10T00:00:00"/>
    <n v="10"/>
    <x v="8"/>
    <s v="123 10th Street"/>
    <s v="Chicago"/>
    <s v="IL"/>
    <n v="99999"/>
    <s v="USA"/>
    <x v="6"/>
    <x v="1"/>
    <m/>
    <s v="Shipping Company A"/>
    <s v="Roland Wacker"/>
    <s v="123 10th Street"/>
    <s v="Chicago"/>
    <s v="IL"/>
    <n v="99999"/>
    <s v="USA"/>
    <m/>
    <s v="Dried Plums"/>
    <x v="1"/>
    <n v="3.5"/>
    <n v="90"/>
    <n v="315"/>
    <n v="30.24"/>
  </r>
  <r>
    <n v="1175"/>
    <d v="2018-06-11T00:00:00"/>
    <n v="11"/>
    <x v="10"/>
    <s v="123 11th Street"/>
    <s v="Miami"/>
    <s v="FL"/>
    <n v="99999"/>
    <s v="USA"/>
    <x v="5"/>
    <x v="3"/>
    <m/>
    <s v="Shipping Company C"/>
    <s v="Peter Krschne"/>
    <s v="123 11th Street"/>
    <s v="Miami"/>
    <s v="FL"/>
    <n v="99999"/>
    <s v="USA"/>
    <m/>
    <s v="Curry Sauce"/>
    <x v="5"/>
    <n v="40"/>
    <n v="27"/>
    <n v="1080"/>
    <n v="111.24000000000001"/>
  </r>
  <r>
    <n v="1176"/>
    <d v="2018-06-01T00:00:00"/>
    <n v="1"/>
    <x v="11"/>
    <s v="123 1st Street"/>
    <s v="Seattle"/>
    <s v="WA"/>
    <n v="99999"/>
    <s v="USA"/>
    <x v="2"/>
    <x v="2"/>
    <m/>
    <s v="Shipping Company C"/>
    <s v="Anna Bedecs"/>
    <s v="123 1st Street"/>
    <s v="Seattle"/>
    <s v="WA"/>
    <n v="99999"/>
    <s v="USA"/>
    <m/>
    <s v="Crab Meat"/>
    <x v="8"/>
    <n v="18.399999999999999"/>
    <n v="71"/>
    <n v="1306.3999999999999"/>
    <n v="137.172"/>
  </r>
  <r>
    <n v="1177"/>
    <d v="2018-06-28T00:00:00"/>
    <n v="28"/>
    <x v="7"/>
    <s v="789 28th Street"/>
    <s v="Memphis"/>
    <s v="TN"/>
    <n v="99999"/>
    <s v="USA"/>
    <x v="5"/>
    <x v="3"/>
    <d v="2018-06-30T00:00:00"/>
    <s v="Shipping Company C"/>
    <s v="Amritansh Raghav"/>
    <s v="789 28th Street"/>
    <s v="Memphis"/>
    <s v="TN"/>
    <n v="99999"/>
    <s v="USA"/>
    <s v="Credit Card"/>
    <s v="Coffee"/>
    <x v="0"/>
    <n v="46"/>
    <n v="74"/>
    <n v="3404"/>
    <n v="340.40000000000003"/>
  </r>
  <r>
    <n v="1178"/>
    <d v="2018-06-09T00:00:00"/>
    <n v="9"/>
    <x v="12"/>
    <s v="123 9th Street"/>
    <s v="Salt Lake City"/>
    <s v="UT"/>
    <n v="99999"/>
    <s v="USA"/>
    <x v="7"/>
    <x v="0"/>
    <d v="2018-06-11T00:00:00"/>
    <s v="Shipping Company A"/>
    <s v="Sven Mortensen"/>
    <s v="123 9th Street"/>
    <s v="Salt Lake City"/>
    <s v="UT"/>
    <n v="99999"/>
    <s v="USA"/>
    <s v="Check"/>
    <s v="Clam Chowder"/>
    <x v="4"/>
    <n v="9.65"/>
    <n v="76"/>
    <n v="733.4"/>
    <n v="72.6066"/>
  </r>
  <r>
    <n v="1179"/>
    <d v="2018-06-06T00:00:00"/>
    <n v="6"/>
    <x v="6"/>
    <s v="123 6th Street"/>
    <s v="Milwaukee"/>
    <s v="WI"/>
    <n v="99999"/>
    <s v="USA"/>
    <x v="4"/>
    <x v="2"/>
    <d v="2018-06-08T00:00:00"/>
    <s v="Shipping Company B"/>
    <s v="Francisco Pérez-Olaeta"/>
    <s v="123 6th Street"/>
    <s v="Milwaukee"/>
    <s v="WI"/>
    <n v="99999"/>
    <s v="USA"/>
    <s v="Credit Card"/>
    <s v="Chocolate"/>
    <x v="3"/>
    <n v="12.75"/>
    <n v="96"/>
    <n v="1224"/>
    <n v="123.62400000000001"/>
  </r>
  <r>
    <n v="1180"/>
    <d v="2018-06-08T00:00:00"/>
    <n v="8"/>
    <x v="3"/>
    <s v="123 8th Street"/>
    <s v="Portland"/>
    <s v="OR"/>
    <n v="99999"/>
    <s v="USA"/>
    <x v="2"/>
    <x v="2"/>
    <d v="2018-06-10T00:00:00"/>
    <s v="Shipping Company B"/>
    <s v="Elizabeth Andersen"/>
    <s v="123 8th Street"/>
    <s v="Portland"/>
    <s v="OR"/>
    <n v="99999"/>
    <s v="USA"/>
    <s v="Check"/>
    <s v="Chocolate"/>
    <x v="3"/>
    <n v="12.75"/>
    <n v="92"/>
    <n v="1173"/>
    <n v="116.12700000000001"/>
  </r>
  <r>
    <n v="1181"/>
    <d v="2018-06-25T00:00:00"/>
    <n v="25"/>
    <x v="13"/>
    <s v="789 25th Street"/>
    <s v="Chicago"/>
    <s v="IL"/>
    <n v="99999"/>
    <s v="USA"/>
    <x v="6"/>
    <x v="1"/>
    <d v="2018-06-27T00:00:00"/>
    <s v="Shipping Company A"/>
    <s v="John Rodman"/>
    <s v="789 25th Street"/>
    <s v="Chicago"/>
    <s v="IL"/>
    <n v="99999"/>
    <s v="USA"/>
    <s v="Cash"/>
    <s v="Cajun Seasoning"/>
    <x v="7"/>
    <n v="22"/>
    <n v="93"/>
    <n v="2046"/>
    <n v="200.50800000000001"/>
  </r>
  <r>
    <n v="1182"/>
    <d v="2018-06-26T00:00:00"/>
    <n v="26"/>
    <x v="14"/>
    <s v="789 26th Street"/>
    <s v="Miami"/>
    <s v="FL"/>
    <n v="99999"/>
    <s v="USA"/>
    <x v="5"/>
    <x v="3"/>
    <d v="2018-06-28T00:00:00"/>
    <s v="Shipping Company C"/>
    <s v="Run Liu"/>
    <s v="789 26th Street"/>
    <s v="Miami"/>
    <s v="FL"/>
    <n v="99999"/>
    <s v="USA"/>
    <s v="Credit Card"/>
    <s v="Boysenberry Spread"/>
    <x v="6"/>
    <n v="25"/>
    <n v="18"/>
    <n v="450"/>
    <n v="42.75"/>
  </r>
  <r>
    <n v="1183"/>
    <d v="2018-06-29T00:00:00"/>
    <n v="29"/>
    <x v="4"/>
    <s v="789 29th Street"/>
    <s v="Denver"/>
    <s v="CO"/>
    <n v="99999"/>
    <s v="USA"/>
    <x v="3"/>
    <x v="0"/>
    <d v="2018-07-01T00:00:00"/>
    <s v="Shipping Company B"/>
    <s v="Soo Jung Lee"/>
    <s v="789 29th Street"/>
    <s v="Denver"/>
    <s v="CO"/>
    <n v="99999"/>
    <s v="USA"/>
    <s v="Check"/>
    <s v="Fruit Cocktail"/>
    <x v="12"/>
    <n v="39"/>
    <n v="98"/>
    <n v="3822"/>
    <n v="397.48800000000006"/>
  </r>
  <r>
    <n v="1184"/>
    <d v="2018-06-06T00:00:00"/>
    <n v="6"/>
    <x v="6"/>
    <s v="123 6th Street"/>
    <s v="Milwaukee"/>
    <s v="WI"/>
    <n v="99999"/>
    <s v="USA"/>
    <x v="4"/>
    <x v="2"/>
    <d v="2018-06-08T00:00:00"/>
    <s v="Shipping Company C"/>
    <s v="Francisco Pérez-Olaeta"/>
    <s v="123 6th Street"/>
    <s v="Milwaukee"/>
    <s v="WI"/>
    <n v="99999"/>
    <s v="USA"/>
    <s v="Check"/>
    <s v="Dried Pears"/>
    <x v="1"/>
    <n v="30"/>
    <n v="46"/>
    <n v="1380"/>
    <n v="135.24"/>
  </r>
  <r>
    <n v="1185"/>
    <d v="2018-06-06T00:00:00"/>
    <n v="6"/>
    <x v="6"/>
    <s v="123 6th Street"/>
    <s v="Milwaukee"/>
    <s v="WI"/>
    <n v="99999"/>
    <s v="USA"/>
    <x v="4"/>
    <x v="2"/>
    <d v="2018-06-08T00:00:00"/>
    <s v="Shipping Company C"/>
    <s v="Francisco Pérez-Olaeta"/>
    <s v="123 6th Street"/>
    <s v="Milwaukee"/>
    <s v="WI"/>
    <n v="99999"/>
    <s v="USA"/>
    <s v="Check"/>
    <s v="Dried Apples"/>
    <x v="1"/>
    <n v="53"/>
    <n v="14"/>
    <n v="742"/>
    <n v="74.2"/>
  </r>
  <r>
    <n v="1186"/>
    <d v="2018-06-04T00:00:00"/>
    <n v="4"/>
    <x v="1"/>
    <s v="123 4th Street"/>
    <s v="New York"/>
    <s v="NY"/>
    <n v="99999"/>
    <s v="USA"/>
    <x v="1"/>
    <x v="1"/>
    <m/>
    <m/>
    <s v="Christina Lee"/>
    <s v="123 4th Street"/>
    <s v="New York"/>
    <s v="NY"/>
    <n v="99999"/>
    <s v="USA"/>
    <m/>
    <s v="Gnocchi"/>
    <x v="9"/>
    <n v="38"/>
    <n v="85"/>
    <n v="3230"/>
    <n v="319.77"/>
  </r>
  <r>
    <n v="1187"/>
    <d v="2018-06-03T00:00:00"/>
    <n v="3"/>
    <x v="5"/>
    <s v="123 3rd Street"/>
    <s v="Los Angelas"/>
    <s v="CA"/>
    <n v="99999"/>
    <s v="USA"/>
    <x v="0"/>
    <x v="0"/>
    <m/>
    <m/>
    <s v="Thomas Axerr"/>
    <s v="123 3rd Street"/>
    <s v="Los Angelas"/>
    <s v="CA"/>
    <n v="99999"/>
    <s v="USA"/>
    <m/>
    <s v="Green Tea"/>
    <x v="0"/>
    <n v="2.99"/>
    <n v="88"/>
    <n v="263.12"/>
    <n v="25.522639999999999"/>
  </r>
  <r>
    <n v="1188"/>
    <d v="2018-07-01T00:00:00"/>
    <n v="1"/>
    <x v="11"/>
    <s v="123 1st Street"/>
    <s v="Seattle"/>
    <s v="WA"/>
    <n v="99999"/>
    <s v="USA"/>
    <x v="2"/>
    <x v="2"/>
    <m/>
    <m/>
    <s v="Anna Bedecs"/>
    <s v="123 1st Street"/>
    <s v="Seattle"/>
    <s v="WA"/>
    <n v="99999"/>
    <s v="USA"/>
    <m/>
    <s v="Green Tea"/>
    <x v="0"/>
    <n v="2.99"/>
    <n v="81"/>
    <n v="242.19000000000003"/>
    <n v="23.976810000000004"/>
  </r>
  <r>
    <n v="1189"/>
    <d v="2018-07-28T00:00:00"/>
    <n v="28"/>
    <x v="7"/>
    <s v="789 28th Street"/>
    <s v="Memphis"/>
    <s v="TN"/>
    <n v="99999"/>
    <s v="USA"/>
    <x v="5"/>
    <x v="3"/>
    <d v="2018-07-30T00:00:00"/>
    <s v="Shipping Company C"/>
    <s v="Amritansh Raghav"/>
    <s v="789 28th Street"/>
    <s v="Memphis"/>
    <s v="TN"/>
    <n v="99999"/>
    <s v="USA"/>
    <s v="Credit Card"/>
    <s v="Clam Chowder"/>
    <x v="4"/>
    <n v="9.65"/>
    <n v="33"/>
    <n v="318.45"/>
    <n v="30.252749999999999"/>
  </r>
  <r>
    <n v="1190"/>
    <d v="2018-07-28T00:00:00"/>
    <n v="28"/>
    <x v="7"/>
    <s v="789 28th Street"/>
    <s v="Memphis"/>
    <s v="TN"/>
    <n v="99999"/>
    <s v="USA"/>
    <x v="5"/>
    <x v="3"/>
    <d v="2018-07-30T00:00:00"/>
    <s v="Shipping Company C"/>
    <s v="Amritansh Raghav"/>
    <s v="789 28th Street"/>
    <s v="Memphis"/>
    <s v="TN"/>
    <n v="99999"/>
    <s v="USA"/>
    <s v="Credit Card"/>
    <s v="Crab Meat"/>
    <x v="8"/>
    <n v="18.399999999999999"/>
    <n v="47"/>
    <n v="864.8"/>
    <n v="90.804000000000002"/>
  </r>
  <r>
    <n v="1191"/>
    <d v="2018-07-09T00:00:00"/>
    <n v="9"/>
    <x v="12"/>
    <s v="123 9th Street"/>
    <s v="Salt Lake City"/>
    <s v="UT"/>
    <n v="99999"/>
    <s v="USA"/>
    <x v="7"/>
    <x v="0"/>
    <d v="2018-07-11T00:00:00"/>
    <s v="Shipping Company A"/>
    <s v="Sven Mortensen"/>
    <s v="123 9th Street"/>
    <s v="Salt Lake City"/>
    <s v="UT"/>
    <n v="99999"/>
    <s v="USA"/>
    <s v="Check"/>
    <s v="Ravioli"/>
    <x v="9"/>
    <n v="19.5"/>
    <n v="61"/>
    <n v="1189.5"/>
    <n v="123.70800000000001"/>
  </r>
  <r>
    <n v="1192"/>
    <d v="2018-07-09T00:00:00"/>
    <n v="9"/>
    <x v="12"/>
    <s v="123 9th Street"/>
    <s v="Salt Lake City"/>
    <s v="UT"/>
    <n v="99999"/>
    <s v="USA"/>
    <x v="7"/>
    <x v="0"/>
    <d v="2018-07-11T00:00:00"/>
    <s v="Shipping Company A"/>
    <s v="Sven Mortensen"/>
    <s v="123 9th Street"/>
    <s v="Salt Lake City"/>
    <s v="UT"/>
    <n v="99999"/>
    <s v="USA"/>
    <s v="Check"/>
    <s v="Mozzarella"/>
    <x v="10"/>
    <n v="34.799999999999997"/>
    <n v="27"/>
    <n v="939.59999999999991"/>
    <n v="95.839199999999991"/>
  </r>
  <r>
    <n v="1193"/>
    <d v="2018-07-06T00:00:00"/>
    <n v="6"/>
    <x v="6"/>
    <s v="123 6th Street"/>
    <s v="Milwaukee"/>
    <s v="WI"/>
    <n v="99999"/>
    <s v="USA"/>
    <x v="4"/>
    <x v="2"/>
    <d v="2018-07-08T00:00:00"/>
    <s v="Shipping Company B"/>
    <s v="Francisco Pérez-Olaeta"/>
    <s v="123 6th Street"/>
    <s v="Milwaukee"/>
    <s v="WI"/>
    <n v="99999"/>
    <s v="USA"/>
    <s v="Credit Card"/>
    <s v="Beer"/>
    <x v="0"/>
    <n v="14"/>
    <n v="84"/>
    <n v="1176"/>
    <n v="118.77600000000001"/>
  </r>
  <r>
    <n v="1194"/>
    <d v="2018-07-08T00:00:00"/>
    <n v="8"/>
    <x v="3"/>
    <s v="123 8th Street"/>
    <s v="Portland"/>
    <s v="OR"/>
    <n v="99999"/>
    <s v="USA"/>
    <x v="2"/>
    <x v="2"/>
    <d v="2018-07-10T00:00:00"/>
    <s v="Shipping Company B"/>
    <s v="Elizabeth Andersen"/>
    <s v="123 8th Street"/>
    <s v="Portland"/>
    <s v="OR"/>
    <n v="99999"/>
    <s v="USA"/>
    <s v="Check"/>
    <s v="Curry Sauce"/>
    <x v="5"/>
    <n v="40"/>
    <n v="91"/>
    <n v="3640"/>
    <n v="360.36"/>
  </r>
  <r>
    <n v="1195"/>
    <d v="2018-07-08T00:00:00"/>
    <n v="8"/>
    <x v="3"/>
    <s v="123 8th Street"/>
    <s v="Portland"/>
    <s v="OR"/>
    <n v="99999"/>
    <s v="USA"/>
    <x v="2"/>
    <x v="2"/>
    <d v="2018-07-10T00:00:00"/>
    <s v="Shipping Company B"/>
    <s v="Elizabeth Andersen"/>
    <s v="123 8th Street"/>
    <s v="Portland"/>
    <s v="OR"/>
    <n v="99999"/>
    <s v="USA"/>
    <s v="Check"/>
    <s v="Chocolate Biscuits Mix"/>
    <x v="2"/>
    <n v="9.1999999999999993"/>
    <n v="36"/>
    <n v="331.2"/>
    <n v="34.444800000000001"/>
  </r>
  <r>
    <n v="1196"/>
    <d v="2018-07-25T00:00:00"/>
    <n v="25"/>
    <x v="13"/>
    <s v="789 25th Street"/>
    <s v="Chicago"/>
    <s v="IL"/>
    <n v="99999"/>
    <s v="USA"/>
    <x v="6"/>
    <x v="1"/>
    <n v="41847"/>
    <s v="Shipping Company A"/>
    <s v="John Rodman"/>
    <s v="789 25th Street"/>
    <s v="Chicago"/>
    <s v="IL"/>
    <n v="99999"/>
    <s v="USA"/>
    <s v="Cash"/>
    <s v="Scones"/>
    <x v="2"/>
    <n v="10"/>
    <n v="34"/>
    <n v="340"/>
    <n v="34.340000000000003"/>
  </r>
  <r>
    <n v="1197"/>
    <d v="2018-07-26T00:00:00"/>
    <n v="26"/>
    <x v="14"/>
    <s v="789 26th Street"/>
    <s v="Miami"/>
    <s v="FL"/>
    <n v="99999"/>
    <s v="USA"/>
    <x v="5"/>
    <x v="3"/>
    <n v="41848"/>
    <s v="Shipping Company C"/>
    <s v="Run Liu"/>
    <s v="789 26th Street"/>
    <s v="Miami"/>
    <s v="FL"/>
    <n v="99999"/>
    <s v="USA"/>
    <s v="Credit Card"/>
    <s v="Olive Oil"/>
    <x v="13"/>
    <n v="21.35"/>
    <n v="81"/>
    <n v="1729.3500000000001"/>
    <n v="178.12305000000003"/>
  </r>
  <r>
    <n v="1198"/>
    <d v="2018-07-26T00:00:00"/>
    <n v="26"/>
    <x v="14"/>
    <s v="789 26th Street"/>
    <s v="Miami"/>
    <s v="FL"/>
    <n v="99999"/>
    <s v="USA"/>
    <x v="5"/>
    <x v="3"/>
    <n v="41848"/>
    <s v="Shipping Company C"/>
    <s v="Run Liu"/>
    <s v="789 26th Street"/>
    <s v="Miami"/>
    <s v="FL"/>
    <n v="99999"/>
    <s v="USA"/>
    <s v="Credit Card"/>
    <s v="Clam Chowder"/>
    <x v="4"/>
    <n v="9.65"/>
    <n v="25"/>
    <n v="241.25"/>
    <n v="23.401250000000001"/>
  </r>
  <r>
    <n v="1199"/>
    <d v="2018-07-26T00:00:00"/>
    <n v="26"/>
    <x v="14"/>
    <s v="789 26th Street"/>
    <s v="Miami"/>
    <s v="FL"/>
    <n v="99999"/>
    <s v="USA"/>
    <x v="5"/>
    <x v="3"/>
    <n v="41848"/>
    <s v="Shipping Company C"/>
    <s v="Run Liu"/>
    <s v="789 26th Street"/>
    <s v="Miami"/>
    <s v="FL"/>
    <n v="99999"/>
    <s v="USA"/>
    <s v="Credit Card"/>
    <s v="Crab Meat"/>
    <x v="8"/>
    <n v="18.399999999999999"/>
    <n v="12"/>
    <n v="220.79999999999998"/>
    <n v="22.08"/>
  </r>
  <r>
    <n v="1200"/>
    <d v="2018-07-29T00:00:00"/>
    <n v="29"/>
    <x v="4"/>
    <s v="789 29th Street"/>
    <s v="Denver"/>
    <s v="CO"/>
    <n v="99999"/>
    <s v="USA"/>
    <x v="3"/>
    <x v="0"/>
    <d v="2018-07-31T00:00:00"/>
    <s v="Shipping Company B"/>
    <s v="Soo Jung Lee"/>
    <s v="789 29th Street"/>
    <s v="Denver"/>
    <s v="CO"/>
    <n v="99999"/>
    <s v="USA"/>
    <s v="Check"/>
    <s v="Beer"/>
    <x v="0"/>
    <n v="14"/>
    <n v="23"/>
    <n v="322"/>
    <n v="30.912000000000003"/>
  </r>
  <r>
    <n v="1201"/>
    <d v="2018-07-06T00:00:00"/>
    <n v="6"/>
    <x v="6"/>
    <s v="123 6th Street"/>
    <s v="Milwaukee"/>
    <s v="WI"/>
    <n v="99999"/>
    <s v="USA"/>
    <x v="4"/>
    <x v="2"/>
    <d v="2018-07-08T00:00:00"/>
    <s v="Shipping Company C"/>
    <s v="Francisco Pérez-Olaeta"/>
    <s v="123 6th Street"/>
    <s v="Milwaukee"/>
    <s v="WI"/>
    <n v="99999"/>
    <s v="USA"/>
    <s v="Check"/>
    <s v="Chocolate"/>
    <x v="3"/>
    <n v="12.75"/>
    <n v="76"/>
    <n v="969"/>
    <n v="97.869"/>
  </r>
  <r>
    <n v="1203"/>
    <d v="2018-07-04T00:00:00"/>
    <n v="4"/>
    <x v="1"/>
    <s v="123 4th Street"/>
    <s v="New York"/>
    <s v="NY"/>
    <n v="99999"/>
    <s v="USA"/>
    <x v="1"/>
    <x v="1"/>
    <d v="2018-07-06T00:00:00"/>
    <s v="Shipping Company A"/>
    <s v="Christina Lee"/>
    <s v="123 4th Street"/>
    <s v="New York"/>
    <s v="NY"/>
    <n v="99999"/>
    <s v="USA"/>
    <s v="Credit Card"/>
    <s v="Marmalade"/>
    <x v="6"/>
    <n v="81"/>
    <n v="55"/>
    <n v="4455"/>
    <n v="445.5"/>
  </r>
  <r>
    <n v="1204"/>
    <d v="2018-07-04T00:00:00"/>
    <n v="4"/>
    <x v="1"/>
    <s v="123 4th Street"/>
    <s v="New York"/>
    <s v="NY"/>
    <n v="99999"/>
    <s v="USA"/>
    <x v="1"/>
    <x v="1"/>
    <d v="2018-07-06T00:00:00"/>
    <s v="Shipping Company A"/>
    <s v="Christina Lee"/>
    <s v="123 4th Street"/>
    <s v="New York"/>
    <s v="NY"/>
    <n v="99999"/>
    <s v="USA"/>
    <s v="Credit Card"/>
    <s v="Long Grain Rice"/>
    <x v="14"/>
    <n v="7"/>
    <n v="19"/>
    <n v="133"/>
    <n v="12.901"/>
  </r>
  <r>
    <n v="1206"/>
    <d v="2018-07-08T00:00:00"/>
    <n v="8"/>
    <x v="3"/>
    <s v="123 8th Street"/>
    <s v="Portland"/>
    <s v="OR"/>
    <n v="99999"/>
    <s v="USA"/>
    <x v="2"/>
    <x v="2"/>
    <d v="2018-07-10T00:00:00"/>
    <s v="Shipping Company C"/>
    <s v="Elizabeth Andersen"/>
    <s v="123 8th Street"/>
    <s v="Portland"/>
    <s v="OR"/>
    <n v="99999"/>
    <s v="USA"/>
    <s v="Credit Card"/>
    <s v="Mozzarella"/>
    <x v="10"/>
    <n v="34.799999999999997"/>
    <n v="27"/>
    <n v="939.59999999999991"/>
    <n v="89.261999999999986"/>
  </r>
  <r>
    <n v="1209"/>
    <d v="2018-07-03T00:00:00"/>
    <n v="3"/>
    <x v="5"/>
    <s v="123 3rd Street"/>
    <s v="Los Angelas"/>
    <s v="CA"/>
    <n v="99999"/>
    <s v="USA"/>
    <x v="0"/>
    <x v="0"/>
    <d v="2018-07-05T00:00:00"/>
    <s v="Shipping Company B"/>
    <s v="Thomas Axerr"/>
    <s v="123 3rd Street"/>
    <s v="Los Angelas"/>
    <s v="CA"/>
    <n v="99999"/>
    <s v="USA"/>
    <s v="Cash"/>
    <s v="Syrup"/>
    <x v="7"/>
    <n v="10"/>
    <n v="99"/>
    <n v="990"/>
    <n v="95.039999999999992"/>
  </r>
  <r>
    <n v="1210"/>
    <d v="2018-07-03T00:00:00"/>
    <n v="3"/>
    <x v="5"/>
    <s v="123 3rd Street"/>
    <s v="Los Angelas"/>
    <s v="CA"/>
    <n v="99999"/>
    <s v="USA"/>
    <x v="0"/>
    <x v="0"/>
    <d v="2018-07-05T00:00:00"/>
    <s v="Shipping Company B"/>
    <s v="Thomas Axerr"/>
    <s v="123 3rd Street"/>
    <s v="Los Angelas"/>
    <s v="CA"/>
    <n v="99999"/>
    <s v="USA"/>
    <s v="Cash"/>
    <s v="Curry Sauce"/>
    <x v="5"/>
    <n v="40"/>
    <n v="10"/>
    <n v="400"/>
    <n v="40"/>
  </r>
  <r>
    <n v="1214"/>
    <d v="2018-07-10T00:00:00"/>
    <n v="10"/>
    <x v="8"/>
    <s v="123 10th Street"/>
    <s v="Chicago"/>
    <s v="IL"/>
    <n v="99999"/>
    <s v="USA"/>
    <x v="6"/>
    <x v="1"/>
    <d v="2018-07-12T00:00:00"/>
    <s v="Shipping Company B"/>
    <s v="Roland Wacker"/>
    <s v="123 10th Street"/>
    <s v="Chicago"/>
    <s v="IL"/>
    <n v="99999"/>
    <s v="USA"/>
    <s v="Credit Card"/>
    <s v="Almonds"/>
    <x v="1"/>
    <n v="10"/>
    <n v="80"/>
    <n v="800"/>
    <n v="77.599999999999994"/>
  </r>
  <r>
    <n v="1216"/>
    <d v="2018-07-10T00:00:00"/>
    <n v="10"/>
    <x v="8"/>
    <s v="123 10th Street"/>
    <s v="Chicago"/>
    <s v="IL"/>
    <n v="99999"/>
    <s v="USA"/>
    <x v="6"/>
    <x v="1"/>
    <m/>
    <s v="Shipping Company A"/>
    <s v="Roland Wacker"/>
    <s v="123 10th Street"/>
    <s v="Chicago"/>
    <s v="IL"/>
    <n v="99999"/>
    <s v="USA"/>
    <m/>
    <s v="Dried Plums"/>
    <x v="1"/>
    <n v="3.5"/>
    <n v="27"/>
    <n v="94.5"/>
    <n v="9.072000000000001"/>
  </r>
  <r>
    <n v="1217"/>
    <d v="2018-07-11T00:00:00"/>
    <n v="11"/>
    <x v="10"/>
    <s v="123 11th Street"/>
    <s v="Miami"/>
    <s v="FL"/>
    <n v="99999"/>
    <s v="USA"/>
    <x v="5"/>
    <x v="3"/>
    <m/>
    <s v="Shipping Company C"/>
    <s v="Peter Krschne"/>
    <s v="123 11th Street"/>
    <s v="Miami"/>
    <s v="FL"/>
    <n v="99999"/>
    <s v="USA"/>
    <m/>
    <s v="Curry Sauce"/>
    <x v="5"/>
    <n v="40"/>
    <n v="97"/>
    <n v="3880"/>
    <n v="380.24"/>
  </r>
  <r>
    <n v="1218"/>
    <d v="2018-07-01T00:00:00"/>
    <n v="1"/>
    <x v="11"/>
    <s v="123 1st Street"/>
    <s v="Seattle"/>
    <s v="WA"/>
    <n v="99999"/>
    <s v="USA"/>
    <x v="2"/>
    <x v="2"/>
    <m/>
    <s v="Shipping Company C"/>
    <s v="Anna Bedecs"/>
    <s v="123 1st Street"/>
    <s v="Seattle"/>
    <s v="WA"/>
    <n v="99999"/>
    <s v="USA"/>
    <m/>
    <s v="Crab Meat"/>
    <x v="8"/>
    <n v="18.399999999999999"/>
    <n v="42"/>
    <n v="772.8"/>
    <n v="80.371200000000002"/>
  </r>
  <r>
    <n v="1219"/>
    <d v="2018-07-28T00:00:00"/>
    <n v="28"/>
    <x v="7"/>
    <s v="789 28th Street"/>
    <s v="Memphis"/>
    <s v="TN"/>
    <n v="99999"/>
    <s v="USA"/>
    <x v="5"/>
    <x v="3"/>
    <n v="41850"/>
    <s v="Shipping Company C"/>
    <s v="Amritansh Raghav"/>
    <s v="789 28th Street"/>
    <s v="Memphis"/>
    <s v="TN"/>
    <n v="99999"/>
    <s v="USA"/>
    <s v="Credit Card"/>
    <s v="Coffee"/>
    <x v="0"/>
    <n v="46"/>
    <n v="24"/>
    <n v="1104"/>
    <n v="105.98399999999999"/>
  </r>
  <r>
    <n v="1220"/>
    <d v="2018-07-09T00:00:00"/>
    <n v="9"/>
    <x v="12"/>
    <s v="123 9th Street"/>
    <s v="Salt Lake City"/>
    <s v="UT"/>
    <n v="99999"/>
    <s v="USA"/>
    <x v="7"/>
    <x v="0"/>
    <d v="2018-07-11T00:00:00"/>
    <s v="Shipping Company A"/>
    <s v="Sven Mortensen"/>
    <s v="123 9th Street"/>
    <s v="Salt Lake City"/>
    <s v="UT"/>
    <n v="99999"/>
    <s v="USA"/>
    <s v="Check"/>
    <s v="Clam Chowder"/>
    <x v="4"/>
    <n v="9.65"/>
    <n v="90"/>
    <n v="868.5"/>
    <n v="83.376000000000005"/>
  </r>
  <r>
    <n v="1221"/>
    <d v="2018-07-06T00:00:00"/>
    <n v="6"/>
    <x v="6"/>
    <s v="123 6th Street"/>
    <s v="Milwaukee"/>
    <s v="WI"/>
    <n v="99999"/>
    <s v="USA"/>
    <x v="4"/>
    <x v="2"/>
    <d v="2018-07-08T00:00:00"/>
    <s v="Shipping Company B"/>
    <s v="Francisco Pérez-Olaeta"/>
    <s v="123 6th Street"/>
    <s v="Milwaukee"/>
    <s v="WI"/>
    <n v="99999"/>
    <s v="USA"/>
    <s v="Credit Card"/>
    <s v="Chocolate"/>
    <x v="3"/>
    <n v="12.75"/>
    <n v="28"/>
    <n v="357"/>
    <n v="35.700000000000003"/>
  </r>
  <r>
    <n v="1222"/>
    <d v="2018-08-28T00:00:00"/>
    <n v="28"/>
    <x v="7"/>
    <s v="789 28th Street"/>
    <s v="Memphis"/>
    <s v="TN"/>
    <n v="99999"/>
    <s v="USA"/>
    <x v="5"/>
    <x v="3"/>
    <d v="2018-08-30T00:00:00"/>
    <s v="Shipping Company C"/>
    <s v="Amritansh Raghav"/>
    <s v="789 28th Street"/>
    <s v="Memphis"/>
    <s v="TN"/>
    <n v="99999"/>
    <s v="USA"/>
    <s v="Check"/>
    <s v="Coffee"/>
    <x v="0"/>
    <n v="46"/>
    <n v="28"/>
    <n v="1288"/>
    <n v="133.95200000000003"/>
  </r>
  <r>
    <n v="1223"/>
    <d v="2018-08-08T00:00:00"/>
    <n v="8"/>
    <x v="3"/>
    <s v="123 8th Street"/>
    <s v="Portland"/>
    <s v="OR"/>
    <n v="99999"/>
    <s v="USA"/>
    <x v="2"/>
    <x v="2"/>
    <d v="2018-08-10T00:00:00"/>
    <s v="Shipping Company C"/>
    <s v="Elizabeth Andersen"/>
    <s v="123 8th Street"/>
    <s v="Portland"/>
    <s v="OR"/>
    <n v="99999"/>
    <s v="USA"/>
    <s v="Check"/>
    <s v="Chocolate"/>
    <x v="3"/>
    <n v="12.75"/>
    <n v="57"/>
    <n v="726.75"/>
    <n v="69.768000000000001"/>
  </r>
  <r>
    <n v="1224"/>
    <d v="2018-08-10T00:00:00"/>
    <n v="10"/>
    <x v="8"/>
    <s v="123 10th Street"/>
    <s v="Chicago"/>
    <s v="IL"/>
    <n v="99999"/>
    <s v="USA"/>
    <x v="6"/>
    <x v="1"/>
    <d v="2018-08-12T00:00:00"/>
    <s v="Shipping Company B"/>
    <s v="Roland Wacker"/>
    <s v="123 10th Street"/>
    <s v="Chicago"/>
    <s v="IL"/>
    <n v="99999"/>
    <s v="USA"/>
    <s v="Credit Card"/>
    <s v="Green Tea"/>
    <x v="0"/>
    <n v="2.99"/>
    <n v="23"/>
    <n v="68.77000000000001"/>
    <n v="6.6706900000000013"/>
  </r>
  <r>
    <n v="1225"/>
    <d v="2018-08-07T00:00:00"/>
    <n v="7"/>
    <x v="9"/>
    <s v="123 7th Street"/>
    <s v="Boise"/>
    <s v="ID"/>
    <n v="99999"/>
    <s v="USA"/>
    <x v="2"/>
    <x v="2"/>
    <m/>
    <m/>
    <s v="Ming-Yang Xie"/>
    <s v="123 7th Street"/>
    <s v="Boise"/>
    <s v="ID"/>
    <n v="99999"/>
    <s v="USA"/>
    <m/>
    <s v="Coffee"/>
    <x v="0"/>
    <n v="46"/>
    <n v="86"/>
    <n v="3956"/>
    <n v="399.55600000000004"/>
  </r>
  <r>
    <n v="1226"/>
    <d v="2018-08-10T00:00:00"/>
    <n v="10"/>
    <x v="8"/>
    <s v="123 10th Street"/>
    <s v="Chicago"/>
    <s v="IL"/>
    <n v="99999"/>
    <s v="USA"/>
    <x v="6"/>
    <x v="1"/>
    <d v="2018-08-12T00:00:00"/>
    <s v="Shipping Company A"/>
    <s v="Roland Wacker"/>
    <s v="123 10th Street"/>
    <s v="Chicago"/>
    <s v="IL"/>
    <n v="99999"/>
    <s v="USA"/>
    <m/>
    <s v="Boysenberry Spread"/>
    <x v="6"/>
    <n v="25"/>
    <n v="47"/>
    <n v="1175"/>
    <n v="116.325"/>
  </r>
  <r>
    <n v="1227"/>
    <d v="2018-08-10T00:00:00"/>
    <n v="10"/>
    <x v="8"/>
    <s v="123 10th Street"/>
    <s v="Chicago"/>
    <s v="IL"/>
    <n v="99999"/>
    <s v="USA"/>
    <x v="6"/>
    <x v="1"/>
    <d v="2018-08-12T00:00:00"/>
    <s v="Shipping Company A"/>
    <s v="Roland Wacker"/>
    <s v="123 10th Street"/>
    <s v="Chicago"/>
    <s v="IL"/>
    <n v="99999"/>
    <s v="USA"/>
    <m/>
    <s v="Cajun Seasoning"/>
    <x v="7"/>
    <n v="22"/>
    <n v="97"/>
    <n v="2134"/>
    <n v="221.93600000000001"/>
  </r>
  <r>
    <n v="1228"/>
    <d v="2018-08-10T00:00:00"/>
    <n v="10"/>
    <x v="8"/>
    <s v="123 10th Street"/>
    <s v="Chicago"/>
    <s v="IL"/>
    <n v="99999"/>
    <s v="USA"/>
    <x v="6"/>
    <x v="1"/>
    <d v="2018-08-12T00:00:00"/>
    <s v="Shipping Company A"/>
    <s v="Roland Wacker"/>
    <s v="123 10th Street"/>
    <s v="Chicago"/>
    <s v="IL"/>
    <n v="99999"/>
    <s v="USA"/>
    <m/>
    <s v="Chocolate Biscuits Mix"/>
    <x v="2"/>
    <n v="9.1999999999999993"/>
    <n v="96"/>
    <n v="883.19999999999993"/>
    <n v="86.553599999999989"/>
  </r>
  <r>
    <n v="1229"/>
    <d v="2018-08-11T00:00:00"/>
    <n v="11"/>
    <x v="10"/>
    <s v="123 11th Street"/>
    <s v="Miami"/>
    <s v="FL"/>
    <n v="99999"/>
    <s v="USA"/>
    <x v="5"/>
    <x v="3"/>
    <m/>
    <s v="Shipping Company C"/>
    <s v="Peter Krschne"/>
    <s v="123 11th Street"/>
    <s v="Miami"/>
    <s v="FL"/>
    <n v="99999"/>
    <s v="USA"/>
    <m/>
    <s v="Dried Plums"/>
    <x v="1"/>
    <n v="3.5"/>
    <n v="31"/>
    <n v="108.5"/>
    <n v="10.850000000000001"/>
  </r>
  <r>
    <n v="1230"/>
    <d v="2018-08-11T00:00:00"/>
    <n v="11"/>
    <x v="10"/>
    <s v="123 11th Street"/>
    <s v="Miami"/>
    <s v="FL"/>
    <n v="99999"/>
    <s v="USA"/>
    <x v="5"/>
    <x v="3"/>
    <m/>
    <s v="Shipping Company C"/>
    <s v="Peter Krschne"/>
    <s v="123 11th Street"/>
    <s v="Miami"/>
    <s v="FL"/>
    <n v="99999"/>
    <s v="USA"/>
    <m/>
    <s v="Green Tea"/>
    <x v="0"/>
    <n v="2.99"/>
    <n v="52"/>
    <n v="155.48000000000002"/>
    <n v="16.014440000000004"/>
  </r>
  <r>
    <n v="1231"/>
    <d v="2018-08-01T00:00:00"/>
    <n v="1"/>
    <x v="11"/>
    <s v="123 1st Street"/>
    <s v="Seattle"/>
    <s v="WA"/>
    <n v="99999"/>
    <s v="USA"/>
    <x v="2"/>
    <x v="2"/>
    <m/>
    <m/>
    <s v="Anna Bedecs"/>
    <s v="123 1st Street"/>
    <s v="Seattle"/>
    <s v="WA"/>
    <n v="99999"/>
    <s v="USA"/>
    <m/>
    <s v="Chai"/>
    <x v="0"/>
    <n v="18"/>
    <n v="91"/>
    <n v="1638"/>
    <n v="158.886"/>
  </r>
  <r>
    <n v="1232"/>
    <d v="2018-08-01T00:00:00"/>
    <n v="1"/>
    <x v="11"/>
    <s v="123 1st Street"/>
    <s v="Seattle"/>
    <s v="WA"/>
    <n v="99999"/>
    <s v="USA"/>
    <x v="2"/>
    <x v="2"/>
    <m/>
    <m/>
    <s v="Anna Bedecs"/>
    <s v="123 1st Street"/>
    <s v="Seattle"/>
    <s v="WA"/>
    <n v="99999"/>
    <s v="USA"/>
    <m/>
    <s v="Coffee"/>
    <x v="0"/>
    <n v="46"/>
    <n v="14"/>
    <n v="644"/>
    <n v="63.756000000000007"/>
  </r>
  <r>
    <n v="1233"/>
    <d v="2018-08-01T00:00:00"/>
    <n v="1"/>
    <x v="11"/>
    <s v="123 1st Street"/>
    <s v="Seattle"/>
    <s v="WA"/>
    <n v="99999"/>
    <s v="USA"/>
    <x v="2"/>
    <x v="2"/>
    <m/>
    <m/>
    <s v="Anna Bedecs"/>
    <s v="123 1st Street"/>
    <s v="Seattle"/>
    <s v="WA"/>
    <n v="99999"/>
    <s v="USA"/>
    <m/>
    <s v="Green Tea"/>
    <x v="0"/>
    <n v="2.99"/>
    <n v="44"/>
    <n v="131.56"/>
    <n v="13.287560000000001"/>
  </r>
  <r>
    <n v="1234"/>
    <d v="2018-08-28T00:00:00"/>
    <n v="28"/>
    <x v="7"/>
    <s v="789 28th Street"/>
    <s v="Memphis"/>
    <s v="TN"/>
    <n v="99999"/>
    <s v="USA"/>
    <x v="5"/>
    <x v="3"/>
    <d v="2018-08-30T00:00:00"/>
    <s v="Shipping Company C"/>
    <s v="Amritansh Raghav"/>
    <s v="789 28th Street"/>
    <s v="Memphis"/>
    <s v="TN"/>
    <n v="99999"/>
    <s v="USA"/>
    <s v="Credit Card"/>
    <s v="Clam Chowder"/>
    <x v="4"/>
    <n v="9.65"/>
    <n v="97"/>
    <n v="936.05000000000007"/>
    <n v="95.477100000000021"/>
  </r>
  <r>
    <n v="1235"/>
    <d v="2018-08-28T00:00:00"/>
    <n v="28"/>
    <x v="7"/>
    <s v="789 28th Street"/>
    <s v="Memphis"/>
    <s v="TN"/>
    <n v="99999"/>
    <s v="USA"/>
    <x v="5"/>
    <x v="3"/>
    <d v="2018-08-30T00:00:00"/>
    <s v="Shipping Company C"/>
    <s v="Amritansh Raghav"/>
    <s v="789 28th Street"/>
    <s v="Memphis"/>
    <s v="TN"/>
    <n v="99999"/>
    <s v="USA"/>
    <s v="Credit Card"/>
    <s v="Crab Meat"/>
    <x v="8"/>
    <n v="18.399999999999999"/>
    <n v="80"/>
    <n v="1472"/>
    <n v="150.14400000000003"/>
  </r>
  <r>
    <n v="1236"/>
    <d v="2018-08-09T00:00:00"/>
    <n v="9"/>
    <x v="12"/>
    <s v="123 9th Street"/>
    <s v="Salt Lake City"/>
    <s v="UT"/>
    <n v="99999"/>
    <s v="USA"/>
    <x v="7"/>
    <x v="0"/>
    <d v="2018-08-11T00:00:00"/>
    <s v="Shipping Company A"/>
    <s v="Sven Mortensen"/>
    <s v="123 9th Street"/>
    <s v="Salt Lake City"/>
    <s v="UT"/>
    <n v="99999"/>
    <s v="USA"/>
    <s v="Check"/>
    <s v="Ravioli"/>
    <x v="9"/>
    <n v="19.5"/>
    <n v="66"/>
    <n v="1287"/>
    <n v="132.56100000000001"/>
  </r>
  <r>
    <n v="1237"/>
    <d v="2018-08-09T00:00:00"/>
    <n v="9"/>
    <x v="12"/>
    <s v="123 9th Street"/>
    <s v="Salt Lake City"/>
    <s v="UT"/>
    <n v="99999"/>
    <s v="USA"/>
    <x v="7"/>
    <x v="0"/>
    <d v="2018-08-11T00:00:00"/>
    <s v="Shipping Company A"/>
    <s v="Sven Mortensen"/>
    <s v="123 9th Street"/>
    <s v="Salt Lake City"/>
    <s v="UT"/>
    <n v="99999"/>
    <s v="USA"/>
    <s v="Check"/>
    <s v="Mozzarella"/>
    <x v="10"/>
    <n v="34.799999999999997"/>
    <n v="32"/>
    <n v="1113.5999999999999"/>
    <n v="111.36"/>
  </r>
  <r>
    <n v="1238"/>
    <d v="2018-08-06T00:00:00"/>
    <n v="6"/>
    <x v="6"/>
    <s v="123 6th Street"/>
    <s v="Milwaukee"/>
    <s v="WI"/>
    <n v="99999"/>
    <s v="USA"/>
    <x v="4"/>
    <x v="2"/>
    <d v="2018-08-08T00:00:00"/>
    <s v="Shipping Company B"/>
    <s v="Francisco Pérez-Olaeta"/>
    <s v="123 6th Street"/>
    <s v="Milwaukee"/>
    <s v="WI"/>
    <n v="99999"/>
    <s v="USA"/>
    <s v="Credit Card"/>
    <s v="Beer"/>
    <x v="0"/>
    <n v="14"/>
    <n v="52"/>
    <n v="728"/>
    <n v="72.8"/>
  </r>
  <r>
    <n v="1239"/>
    <d v="2018-08-08T00:00:00"/>
    <n v="8"/>
    <x v="3"/>
    <s v="123 8th Street"/>
    <s v="Portland"/>
    <s v="OR"/>
    <n v="99999"/>
    <s v="USA"/>
    <x v="2"/>
    <x v="2"/>
    <d v="2018-08-10T00:00:00"/>
    <s v="Shipping Company B"/>
    <s v="Elizabeth Andersen"/>
    <s v="123 8th Street"/>
    <s v="Portland"/>
    <s v="OR"/>
    <n v="99999"/>
    <s v="USA"/>
    <s v="Check"/>
    <s v="Curry Sauce"/>
    <x v="5"/>
    <n v="40"/>
    <n v="78"/>
    <n v="3120"/>
    <n v="318.24"/>
  </r>
  <r>
    <n v="1240"/>
    <d v="2018-08-08T00:00:00"/>
    <n v="8"/>
    <x v="3"/>
    <s v="123 8th Street"/>
    <s v="Portland"/>
    <s v="OR"/>
    <n v="99999"/>
    <s v="USA"/>
    <x v="2"/>
    <x v="2"/>
    <d v="2018-08-10T00:00:00"/>
    <s v="Shipping Company B"/>
    <s v="Elizabeth Andersen"/>
    <s v="123 8th Street"/>
    <s v="Portland"/>
    <s v="OR"/>
    <n v="99999"/>
    <s v="USA"/>
    <s v="Check"/>
    <s v="Chocolate Biscuits Mix"/>
    <x v="2"/>
    <n v="9.1999999999999993"/>
    <n v="54"/>
    <n v="496.79999999999995"/>
    <n v="49.183199999999999"/>
  </r>
  <r>
    <n v="1241"/>
    <d v="2018-08-25T00:00:00"/>
    <n v="25"/>
    <x v="13"/>
    <s v="789 25th Street"/>
    <s v="Chicago"/>
    <s v="IL"/>
    <n v="99999"/>
    <s v="USA"/>
    <x v="6"/>
    <x v="1"/>
    <d v="2018-08-27T00:00:00"/>
    <s v="Shipping Company A"/>
    <s v="John Rodman"/>
    <s v="789 25th Street"/>
    <s v="Chicago"/>
    <s v="IL"/>
    <n v="99999"/>
    <s v="USA"/>
    <s v="Cash"/>
    <s v="Scones"/>
    <x v="2"/>
    <n v="10"/>
    <n v="55"/>
    <n v="550"/>
    <n v="52.25"/>
  </r>
  <r>
    <n v="1242"/>
    <d v="2018-08-26T00:00:00"/>
    <n v="26"/>
    <x v="14"/>
    <s v="789 26th Street"/>
    <s v="Miami"/>
    <s v="FL"/>
    <n v="99999"/>
    <s v="USA"/>
    <x v="5"/>
    <x v="3"/>
    <d v="2018-08-28T00:00:00"/>
    <s v="Shipping Company C"/>
    <s v="Run Liu"/>
    <s v="789 26th Street"/>
    <s v="Miami"/>
    <s v="FL"/>
    <n v="99999"/>
    <s v="USA"/>
    <s v="Credit Card"/>
    <s v="Olive Oil"/>
    <x v="13"/>
    <n v="21.35"/>
    <n v="60"/>
    <n v="1281"/>
    <n v="129.381"/>
  </r>
  <r>
    <n v="1243"/>
    <d v="2018-08-26T00:00:00"/>
    <n v="26"/>
    <x v="14"/>
    <s v="789 26th Street"/>
    <s v="Miami"/>
    <s v="FL"/>
    <n v="99999"/>
    <s v="USA"/>
    <x v="5"/>
    <x v="3"/>
    <d v="2018-08-28T00:00:00"/>
    <s v="Shipping Company C"/>
    <s v="Run Liu"/>
    <s v="789 26th Street"/>
    <s v="Miami"/>
    <s v="FL"/>
    <n v="99999"/>
    <s v="USA"/>
    <s v="Credit Card"/>
    <s v="Clam Chowder"/>
    <x v="4"/>
    <n v="9.65"/>
    <n v="19"/>
    <n v="183.35"/>
    <n v="17.41825"/>
  </r>
  <r>
    <n v="1244"/>
    <d v="2018-08-26T00:00:00"/>
    <n v="26"/>
    <x v="14"/>
    <s v="789 26th Street"/>
    <s v="Miami"/>
    <s v="FL"/>
    <n v="99999"/>
    <s v="USA"/>
    <x v="5"/>
    <x v="3"/>
    <d v="2018-08-28T00:00:00"/>
    <s v="Shipping Company C"/>
    <s v="Run Liu"/>
    <s v="789 26th Street"/>
    <s v="Miami"/>
    <s v="FL"/>
    <n v="99999"/>
    <s v="USA"/>
    <s v="Credit Card"/>
    <s v="Crab Meat"/>
    <x v="8"/>
    <n v="18.399999999999999"/>
    <n v="66"/>
    <n v="1214.3999999999999"/>
    <n v="125.08320000000001"/>
  </r>
  <r>
    <n v="1245"/>
    <d v="2018-08-29T00:00:00"/>
    <n v="29"/>
    <x v="4"/>
    <s v="789 29th Street"/>
    <s v="Denver"/>
    <s v="CO"/>
    <n v="99999"/>
    <s v="USA"/>
    <x v="3"/>
    <x v="0"/>
    <d v="2018-08-31T00:00:00"/>
    <s v="Shipping Company B"/>
    <s v="Soo Jung Lee"/>
    <s v="789 29th Street"/>
    <s v="Denver"/>
    <s v="CO"/>
    <n v="99999"/>
    <s v="USA"/>
    <s v="Check"/>
    <s v="Beer"/>
    <x v="0"/>
    <n v="14"/>
    <n v="42"/>
    <n v="588"/>
    <n v="59.388000000000005"/>
  </r>
  <r>
    <n v="1246"/>
    <d v="2018-08-06T00:00:00"/>
    <n v="6"/>
    <x v="6"/>
    <s v="123 6th Street"/>
    <s v="Milwaukee"/>
    <s v="WI"/>
    <n v="99999"/>
    <s v="USA"/>
    <x v="4"/>
    <x v="2"/>
    <n v="41859"/>
    <s v="Shipping Company C"/>
    <s v="Francisco Pérez-Olaeta"/>
    <s v="123 6th Street"/>
    <s v="Milwaukee"/>
    <s v="WI"/>
    <n v="99999"/>
    <s v="USA"/>
    <s v="Check"/>
    <s v="Chocolate"/>
    <x v="3"/>
    <n v="12.75"/>
    <n v="72"/>
    <n v="918"/>
    <n v="89.046000000000006"/>
  </r>
  <r>
    <n v="1248"/>
    <d v="2018-08-04T00:00:00"/>
    <n v="4"/>
    <x v="1"/>
    <s v="123 4th Street"/>
    <s v="New York"/>
    <s v="NY"/>
    <n v="99999"/>
    <s v="USA"/>
    <x v="1"/>
    <x v="1"/>
    <n v="41857"/>
    <s v="Shipping Company A"/>
    <s v="Christina Lee"/>
    <s v="123 4th Street"/>
    <s v="New York"/>
    <s v="NY"/>
    <n v="99999"/>
    <s v="USA"/>
    <s v="Credit Card"/>
    <s v="Marmalade"/>
    <x v="6"/>
    <n v="81"/>
    <n v="32"/>
    <n v="2592"/>
    <n v="251.42399999999998"/>
  </r>
  <r>
    <n v="1249"/>
    <d v="2018-08-04T00:00:00"/>
    <n v="4"/>
    <x v="1"/>
    <s v="123 4th Street"/>
    <s v="New York"/>
    <s v="NY"/>
    <n v="99999"/>
    <s v="USA"/>
    <x v="1"/>
    <x v="1"/>
    <n v="41857"/>
    <s v="Shipping Company A"/>
    <s v="Christina Lee"/>
    <s v="123 4th Street"/>
    <s v="New York"/>
    <s v="NY"/>
    <n v="99999"/>
    <s v="USA"/>
    <s v="Credit Card"/>
    <s v="Long Grain Rice"/>
    <x v="14"/>
    <n v="7"/>
    <n v="76"/>
    <n v="532"/>
    <n v="53.732000000000006"/>
  </r>
  <r>
    <n v="1250"/>
    <d v="2018-09-10T00:00:00"/>
    <n v="10"/>
    <x v="8"/>
    <s v="123 10th Street"/>
    <s v="Chicago"/>
    <s v="IL"/>
    <n v="99999"/>
    <s v="USA"/>
    <x v="6"/>
    <x v="1"/>
    <n v="41894"/>
    <s v="Shipping Company A"/>
    <s v="Roland Wacker"/>
    <s v="123 10th Street"/>
    <s v="Chicago"/>
    <s v="IL"/>
    <n v="99999"/>
    <s v="USA"/>
    <m/>
    <s v="Chocolate Biscuits Mix"/>
    <x v="2"/>
    <n v="9.1999999999999993"/>
    <n v="83"/>
    <n v="763.59999999999991"/>
    <n v="74.832799999999992"/>
  </r>
  <r>
    <n v="1251"/>
    <d v="2018-09-11T00:00:00"/>
    <n v="11"/>
    <x v="10"/>
    <s v="123 11th Street"/>
    <s v="Miami"/>
    <s v="FL"/>
    <n v="99999"/>
    <s v="USA"/>
    <x v="5"/>
    <x v="3"/>
    <m/>
    <s v="Shipping Company C"/>
    <s v="Peter Krschne"/>
    <s v="123 11th Street"/>
    <s v="Miami"/>
    <s v="FL"/>
    <n v="99999"/>
    <s v="USA"/>
    <m/>
    <s v="Dried Plums"/>
    <x v="1"/>
    <n v="3.5"/>
    <n v="91"/>
    <n v="318.5"/>
    <n v="31.213000000000001"/>
  </r>
  <r>
    <n v="1252"/>
    <d v="2018-09-11T00:00:00"/>
    <n v="11"/>
    <x v="10"/>
    <s v="123 11th Street"/>
    <s v="Miami"/>
    <s v="FL"/>
    <n v="99999"/>
    <s v="USA"/>
    <x v="5"/>
    <x v="3"/>
    <m/>
    <s v="Shipping Company C"/>
    <s v="Peter Krschne"/>
    <s v="123 11th Street"/>
    <s v="Miami"/>
    <s v="FL"/>
    <n v="99999"/>
    <s v="USA"/>
    <m/>
    <s v="Green Tea"/>
    <x v="0"/>
    <n v="2.99"/>
    <n v="64"/>
    <n v="191.36"/>
    <n v="19.518720000000002"/>
  </r>
  <r>
    <n v="1253"/>
    <d v="2018-09-01T00:00:00"/>
    <n v="1"/>
    <x v="11"/>
    <s v="123 1st Street"/>
    <s v="Seattle"/>
    <s v="WA"/>
    <n v="99999"/>
    <s v="USA"/>
    <x v="2"/>
    <x v="2"/>
    <m/>
    <m/>
    <s v="Anna Bedecs"/>
    <s v="123 1st Street"/>
    <s v="Seattle"/>
    <s v="WA"/>
    <n v="99999"/>
    <s v="USA"/>
    <m/>
    <s v="Chai"/>
    <x v="0"/>
    <n v="18"/>
    <n v="58"/>
    <n v="1044"/>
    <n v="103.35600000000001"/>
  </r>
  <r>
    <n v="1254"/>
    <d v="2018-09-01T00:00:00"/>
    <n v="1"/>
    <x v="11"/>
    <s v="123 1st Street"/>
    <s v="Seattle"/>
    <s v="WA"/>
    <n v="99999"/>
    <s v="USA"/>
    <x v="2"/>
    <x v="2"/>
    <m/>
    <m/>
    <s v="Anna Bedecs"/>
    <s v="123 1st Street"/>
    <s v="Seattle"/>
    <s v="WA"/>
    <n v="99999"/>
    <s v="USA"/>
    <m/>
    <s v="Coffee"/>
    <x v="0"/>
    <n v="46"/>
    <n v="97"/>
    <n v="4462"/>
    <n v="464.04800000000006"/>
  </r>
  <r>
    <n v="1255"/>
    <d v="2018-09-01T00:00:00"/>
    <n v="1"/>
    <x v="11"/>
    <s v="123 1st Street"/>
    <s v="Seattle"/>
    <s v="WA"/>
    <n v="99999"/>
    <s v="USA"/>
    <x v="2"/>
    <x v="2"/>
    <m/>
    <m/>
    <s v="Anna Bedecs"/>
    <s v="123 1st Street"/>
    <s v="Seattle"/>
    <s v="WA"/>
    <n v="99999"/>
    <s v="USA"/>
    <m/>
    <s v="Green Tea"/>
    <x v="0"/>
    <n v="2.99"/>
    <n v="14"/>
    <n v="41.86"/>
    <n v="4.35344"/>
  </r>
  <r>
    <n v="1256"/>
    <d v="2018-09-28T00:00:00"/>
    <n v="28"/>
    <x v="7"/>
    <s v="789 28th Street"/>
    <s v="Memphis"/>
    <s v="TN"/>
    <n v="99999"/>
    <s v="USA"/>
    <x v="5"/>
    <x v="3"/>
    <d v="2018-09-30T00:00:00"/>
    <s v="Shipping Company C"/>
    <s v="Amritansh Raghav"/>
    <s v="789 28th Street"/>
    <s v="Memphis"/>
    <s v="TN"/>
    <n v="99999"/>
    <s v="USA"/>
    <s v="Credit Card"/>
    <s v="Clam Chowder"/>
    <x v="4"/>
    <n v="9.65"/>
    <n v="68"/>
    <n v="656.2"/>
    <n v="64.307600000000008"/>
  </r>
  <r>
    <n v="1257"/>
    <d v="2018-09-28T00:00:00"/>
    <n v="28"/>
    <x v="7"/>
    <s v="789 28th Street"/>
    <s v="Memphis"/>
    <s v="TN"/>
    <n v="99999"/>
    <s v="USA"/>
    <x v="5"/>
    <x v="3"/>
    <n v="41912"/>
    <s v="Shipping Company C"/>
    <s v="Amritansh Raghav"/>
    <s v="789 28th Street"/>
    <s v="Memphis"/>
    <s v="TN"/>
    <n v="99999"/>
    <s v="USA"/>
    <s v="Credit Card"/>
    <s v="Crab Meat"/>
    <x v="8"/>
    <n v="18.399999999999999"/>
    <n v="32"/>
    <n v="588.79999999999995"/>
    <n v="58.879999999999995"/>
  </r>
  <r>
    <n v="1258"/>
    <d v="2018-09-09T00:00:00"/>
    <n v="9"/>
    <x v="12"/>
    <s v="123 9th Street"/>
    <s v="Salt Lake City"/>
    <s v="UT"/>
    <n v="99999"/>
    <s v="USA"/>
    <x v="7"/>
    <x v="0"/>
    <d v="2018-09-11T00:00:00"/>
    <s v="Shipping Company A"/>
    <s v="Sven Mortensen"/>
    <s v="123 9th Street"/>
    <s v="Salt Lake City"/>
    <s v="UT"/>
    <n v="99999"/>
    <s v="USA"/>
    <s v="Check"/>
    <s v="Ravioli"/>
    <x v="9"/>
    <n v="19.5"/>
    <n v="48"/>
    <n v="936"/>
    <n v="94.536000000000016"/>
  </r>
  <r>
    <n v="1259"/>
    <d v="2018-09-09T00:00:00"/>
    <n v="9"/>
    <x v="12"/>
    <s v="123 9th Street"/>
    <s v="Salt Lake City"/>
    <s v="UT"/>
    <n v="99999"/>
    <s v="USA"/>
    <x v="7"/>
    <x v="0"/>
    <d v="2018-09-11T00:00:00"/>
    <s v="Shipping Company A"/>
    <s v="Sven Mortensen"/>
    <s v="123 9th Street"/>
    <s v="Salt Lake City"/>
    <s v="UT"/>
    <n v="99999"/>
    <s v="USA"/>
    <s v="Check"/>
    <s v="Mozzarella"/>
    <x v="10"/>
    <n v="34.799999999999997"/>
    <n v="57"/>
    <n v="1983.6"/>
    <n v="194.39280000000002"/>
  </r>
  <r>
    <n v="1260"/>
    <d v="2018-09-06T00:00:00"/>
    <n v="6"/>
    <x v="6"/>
    <s v="123 6th Street"/>
    <s v="Milwaukee"/>
    <s v="WI"/>
    <n v="99999"/>
    <s v="USA"/>
    <x v="4"/>
    <x v="2"/>
    <d v="2018-09-08T00:00:00"/>
    <s v="Shipping Company B"/>
    <s v="Francisco Pérez-Olaeta"/>
    <s v="123 6th Street"/>
    <s v="Milwaukee"/>
    <s v="WI"/>
    <n v="99999"/>
    <s v="USA"/>
    <s v="Credit Card"/>
    <s v="Beer"/>
    <x v="0"/>
    <n v="14"/>
    <n v="67"/>
    <n v="938"/>
    <n v="98.490000000000009"/>
  </r>
  <r>
    <n v="1261"/>
    <d v="2018-09-08T00:00:00"/>
    <n v="8"/>
    <x v="3"/>
    <s v="123 8th Street"/>
    <s v="Portland"/>
    <s v="OR"/>
    <n v="99999"/>
    <s v="USA"/>
    <x v="2"/>
    <x v="2"/>
    <n v="41892"/>
    <s v="Shipping Company B"/>
    <s v="Elizabeth Andersen"/>
    <s v="123 8th Street"/>
    <s v="Portland"/>
    <s v="OR"/>
    <n v="99999"/>
    <s v="USA"/>
    <s v="Check"/>
    <s v="Curry Sauce"/>
    <x v="5"/>
    <n v="40"/>
    <n v="48"/>
    <n v="1920"/>
    <n v="188.16"/>
  </r>
  <r>
    <n v="1262"/>
    <d v="2018-09-08T00:00:00"/>
    <n v="8"/>
    <x v="3"/>
    <s v="123 8th Street"/>
    <s v="Portland"/>
    <s v="OR"/>
    <n v="99999"/>
    <s v="USA"/>
    <x v="2"/>
    <x v="2"/>
    <n v="41892"/>
    <s v="Shipping Company B"/>
    <s v="Elizabeth Andersen"/>
    <s v="123 8th Street"/>
    <s v="Portland"/>
    <s v="OR"/>
    <n v="99999"/>
    <s v="USA"/>
    <s v="Check"/>
    <s v="Chocolate Biscuits Mix"/>
    <x v="2"/>
    <n v="9.1999999999999993"/>
    <n v="77"/>
    <n v="708.4"/>
    <n v="72.256799999999998"/>
  </r>
  <r>
    <n v="1263"/>
    <d v="2018-09-25T00:00:00"/>
    <n v="25"/>
    <x v="13"/>
    <s v="789 25th Street"/>
    <s v="Chicago"/>
    <s v="IL"/>
    <n v="99999"/>
    <s v="USA"/>
    <x v="6"/>
    <x v="1"/>
    <n v="41909"/>
    <s v="Shipping Company A"/>
    <s v="John Rodman"/>
    <s v="789 25th Street"/>
    <s v="Chicago"/>
    <s v="IL"/>
    <n v="99999"/>
    <s v="USA"/>
    <s v="Cash"/>
    <s v="Scones"/>
    <x v="2"/>
    <n v="10"/>
    <n v="94"/>
    <n v="940"/>
    <n v="97.76"/>
  </r>
  <r>
    <n v="1264"/>
    <d v="2018-09-26T00:00:00"/>
    <n v="26"/>
    <x v="14"/>
    <s v="789 26th Street"/>
    <s v="Miami"/>
    <s v="FL"/>
    <n v="99999"/>
    <s v="USA"/>
    <x v="5"/>
    <x v="3"/>
    <n v="41910"/>
    <s v="Shipping Company C"/>
    <s v="Run Liu"/>
    <s v="789 26th Street"/>
    <s v="Miami"/>
    <s v="FL"/>
    <n v="99999"/>
    <s v="USA"/>
    <s v="Credit Card"/>
    <s v="Olive Oil"/>
    <x v="13"/>
    <n v="21.35"/>
    <n v="54"/>
    <n v="1152.9000000000001"/>
    <n v="121.05450000000003"/>
  </r>
  <r>
    <n v="1265"/>
    <d v="2018-09-26T00:00:00"/>
    <n v="26"/>
    <x v="14"/>
    <s v="789 26th Street"/>
    <s v="Miami"/>
    <s v="FL"/>
    <n v="99999"/>
    <s v="USA"/>
    <x v="5"/>
    <x v="3"/>
    <n v="41910"/>
    <s v="Shipping Company C"/>
    <s v="Run Liu"/>
    <s v="789 26th Street"/>
    <s v="Miami"/>
    <s v="FL"/>
    <n v="99999"/>
    <s v="USA"/>
    <s v="Credit Card"/>
    <s v="Clam Chowder"/>
    <x v="4"/>
    <n v="9.65"/>
    <n v="43"/>
    <n v="414.95"/>
    <n v="40.250150000000005"/>
  </r>
  <r>
    <n v="1266"/>
    <d v="2018-09-26T00:00:00"/>
    <n v="26"/>
    <x v="14"/>
    <s v="789 26th Street"/>
    <s v="Miami"/>
    <s v="FL"/>
    <n v="99999"/>
    <s v="USA"/>
    <x v="5"/>
    <x v="3"/>
    <d v="2018-09-28T00:00:00"/>
    <s v="Shipping Company C"/>
    <s v="Run Liu"/>
    <s v="789 26th Street"/>
    <s v="Miami"/>
    <s v="FL"/>
    <n v="99999"/>
    <s v="USA"/>
    <s v="Credit Card"/>
    <s v="Crab Meat"/>
    <x v="8"/>
    <n v="18.399999999999999"/>
    <n v="71"/>
    <n v="1306.3999999999999"/>
    <n v="134.55919999999998"/>
  </r>
  <r>
    <n v="1267"/>
    <d v="2018-09-29T00:00:00"/>
    <n v="29"/>
    <x v="4"/>
    <s v="789 29th Street"/>
    <s v="Denver"/>
    <s v="CO"/>
    <n v="99999"/>
    <s v="USA"/>
    <x v="3"/>
    <x v="0"/>
    <d v="2018-10-01T00:00:00"/>
    <s v="Shipping Company B"/>
    <s v="Soo Jung Lee"/>
    <s v="789 29th Street"/>
    <s v="Denver"/>
    <s v="CO"/>
    <n v="99999"/>
    <s v="USA"/>
    <s v="Check"/>
    <s v="Beer"/>
    <x v="0"/>
    <n v="14"/>
    <n v="50"/>
    <n v="700"/>
    <n v="67.2"/>
  </r>
  <r>
    <n v="1268"/>
    <d v="2018-09-06T00:00:00"/>
    <n v="6"/>
    <x v="6"/>
    <s v="123 6th Street"/>
    <s v="Milwaukee"/>
    <s v="WI"/>
    <n v="99999"/>
    <s v="USA"/>
    <x v="4"/>
    <x v="2"/>
    <d v="2018-09-08T00:00:00"/>
    <s v="Shipping Company C"/>
    <s v="Francisco Pérez-Olaeta"/>
    <s v="123 6th Street"/>
    <s v="Milwaukee"/>
    <s v="WI"/>
    <n v="99999"/>
    <s v="USA"/>
    <s v="Check"/>
    <s v="Chocolate"/>
    <x v="3"/>
    <n v="12.75"/>
    <n v="96"/>
    <n v="1224"/>
    <n v="119.952"/>
  </r>
  <r>
    <n v="1270"/>
    <d v="2018-09-04T00:00:00"/>
    <n v="4"/>
    <x v="1"/>
    <s v="123 4th Street"/>
    <s v="New York"/>
    <s v="NY"/>
    <n v="99999"/>
    <s v="USA"/>
    <x v="1"/>
    <x v="1"/>
    <d v="2018-09-06T00:00:00"/>
    <s v="Shipping Company A"/>
    <s v="Christina Lee"/>
    <s v="123 4th Street"/>
    <s v="New York"/>
    <s v="NY"/>
    <n v="99999"/>
    <s v="USA"/>
    <s v="Credit Card"/>
    <s v="Marmalade"/>
    <x v="6"/>
    <n v="81"/>
    <n v="54"/>
    <n v="4374"/>
    <n v="437.40000000000003"/>
  </r>
  <r>
    <n v="1271"/>
    <d v="2018-09-04T00:00:00"/>
    <n v="4"/>
    <x v="1"/>
    <s v="123 4th Street"/>
    <s v="New York"/>
    <s v="NY"/>
    <n v="99999"/>
    <s v="USA"/>
    <x v="1"/>
    <x v="1"/>
    <d v="2018-09-06T00:00:00"/>
    <s v="Shipping Company A"/>
    <s v="Christina Lee"/>
    <s v="123 4th Street"/>
    <s v="New York"/>
    <s v="NY"/>
    <n v="99999"/>
    <s v="USA"/>
    <s v="Credit Card"/>
    <s v="Long Grain Rice"/>
    <x v="14"/>
    <n v="7"/>
    <n v="39"/>
    <n v="273"/>
    <n v="27.3"/>
  </r>
  <r>
    <n v="1273"/>
    <d v="2018-09-08T00:00:00"/>
    <n v="8"/>
    <x v="3"/>
    <s v="123 8th Street"/>
    <s v="Portland"/>
    <s v="OR"/>
    <n v="99999"/>
    <s v="USA"/>
    <x v="2"/>
    <x v="2"/>
    <d v="2018-09-10T00:00:00"/>
    <s v="Shipping Company C"/>
    <s v="Elizabeth Andersen"/>
    <s v="123 8th Street"/>
    <s v="Portland"/>
    <s v="OR"/>
    <n v="99999"/>
    <s v="USA"/>
    <s v="Credit Card"/>
    <s v="Mozzarella"/>
    <x v="10"/>
    <n v="34.799999999999997"/>
    <n v="63"/>
    <n v="2192.3999999999996"/>
    <n v="230.202"/>
  </r>
  <r>
    <n v="1276"/>
    <d v="2018-09-03T00:00:00"/>
    <n v="3"/>
    <x v="5"/>
    <s v="123 3rd Street"/>
    <s v="Los Angelas"/>
    <s v="CA"/>
    <n v="99999"/>
    <s v="USA"/>
    <x v="0"/>
    <x v="0"/>
    <d v="2018-09-05T00:00:00"/>
    <s v="Shipping Company B"/>
    <s v="Thomas Axerr"/>
    <s v="123 3rd Street"/>
    <s v="Los Angelas"/>
    <s v="CA"/>
    <n v="99999"/>
    <s v="USA"/>
    <s v="Cash"/>
    <s v="Syrup"/>
    <x v="7"/>
    <n v="10"/>
    <n v="71"/>
    <n v="710"/>
    <n v="73.13"/>
  </r>
  <r>
    <n v="1277"/>
    <d v="2018-09-03T00:00:00"/>
    <n v="3"/>
    <x v="5"/>
    <s v="123 3rd Street"/>
    <s v="Los Angelas"/>
    <s v="CA"/>
    <n v="99999"/>
    <s v="USA"/>
    <x v="0"/>
    <x v="0"/>
    <d v="2018-09-05T00:00:00"/>
    <s v="Shipping Company B"/>
    <s v="Thomas Axerr"/>
    <s v="123 3rd Street"/>
    <s v="Los Angelas"/>
    <s v="CA"/>
    <n v="99999"/>
    <s v="USA"/>
    <s v="Cash"/>
    <s v="Curry Sauce"/>
    <x v="5"/>
    <n v="40"/>
    <n v="88"/>
    <n v="3520"/>
    <n v="366.08000000000004"/>
  </r>
  <r>
    <n v="1281"/>
    <d v="2018-09-10T00:00:00"/>
    <n v="10"/>
    <x v="8"/>
    <s v="123 10th Street"/>
    <s v="Chicago"/>
    <s v="IL"/>
    <n v="99999"/>
    <s v="USA"/>
    <x v="6"/>
    <x v="1"/>
    <d v="2018-09-12T00:00:00"/>
    <s v="Shipping Company B"/>
    <s v="Roland Wacker"/>
    <s v="123 10th Street"/>
    <s v="Chicago"/>
    <s v="IL"/>
    <n v="99999"/>
    <s v="USA"/>
    <s v="Credit Card"/>
    <s v="Almonds"/>
    <x v="1"/>
    <n v="10"/>
    <n v="59"/>
    <n v="590"/>
    <n v="59.59"/>
  </r>
  <r>
    <n v="1282"/>
    <d v="2018-10-06T00:00:00"/>
    <n v="6"/>
    <x v="6"/>
    <s v="123 6th Street"/>
    <s v="Milwaukee"/>
    <s v="WI"/>
    <n v="99999"/>
    <s v="USA"/>
    <x v="4"/>
    <x v="2"/>
    <d v="2018-10-08T00:00:00"/>
    <s v="Shipping Company B"/>
    <s v="Francisco Pérez-Olaeta"/>
    <s v="123 6th Street"/>
    <s v="Milwaukee"/>
    <s v="WI"/>
    <n v="99999"/>
    <s v="USA"/>
    <s v="Credit Card"/>
    <s v="Curry Sauce"/>
    <x v="5"/>
    <n v="40"/>
    <n v="94"/>
    <n v="3760"/>
    <n v="376"/>
  </r>
  <r>
    <n v="1283"/>
    <d v="2018-10-28T00:00:00"/>
    <n v="28"/>
    <x v="7"/>
    <s v="789 28th Street"/>
    <s v="Memphis"/>
    <s v="TN"/>
    <n v="99999"/>
    <s v="USA"/>
    <x v="5"/>
    <x v="3"/>
    <d v="2018-10-30T00:00:00"/>
    <s v="Shipping Company C"/>
    <s v="Amritansh Raghav"/>
    <s v="789 28th Street"/>
    <s v="Memphis"/>
    <s v="TN"/>
    <n v="99999"/>
    <s v="USA"/>
    <s v="Check"/>
    <s v="Coffee"/>
    <x v="0"/>
    <n v="46"/>
    <n v="86"/>
    <n v="3956"/>
    <n v="379.77600000000001"/>
  </r>
  <r>
    <n v="1284"/>
    <d v="2018-10-08T00:00:00"/>
    <n v="8"/>
    <x v="3"/>
    <s v="123 8th Street"/>
    <s v="Portland"/>
    <s v="OR"/>
    <n v="99999"/>
    <s v="USA"/>
    <x v="2"/>
    <x v="2"/>
    <d v="2018-10-10T00:00:00"/>
    <s v="Shipping Company C"/>
    <s v="Elizabeth Andersen"/>
    <s v="123 8th Street"/>
    <s v="Portland"/>
    <s v="OR"/>
    <n v="99999"/>
    <s v="USA"/>
    <s v="Check"/>
    <s v="Chocolate"/>
    <x v="3"/>
    <n v="12.75"/>
    <n v="61"/>
    <n v="777.75"/>
    <n v="78.552750000000003"/>
  </r>
  <r>
    <n v="1285"/>
    <d v="2018-10-10T00:00:00"/>
    <n v="10"/>
    <x v="8"/>
    <s v="123 10th Street"/>
    <s v="Chicago"/>
    <s v="IL"/>
    <n v="99999"/>
    <s v="USA"/>
    <x v="6"/>
    <x v="1"/>
    <d v="2018-10-12T00:00:00"/>
    <s v="Shipping Company B"/>
    <s v="Roland Wacker"/>
    <s v="123 10th Street"/>
    <s v="Chicago"/>
    <s v="IL"/>
    <n v="99999"/>
    <s v="USA"/>
    <s v="Credit Card"/>
    <s v="Green Tea"/>
    <x v="0"/>
    <n v="2.99"/>
    <n v="32"/>
    <n v="95.68"/>
    <n v="9.7593600000000009"/>
  </r>
  <r>
    <n v="1286"/>
    <d v="2018-10-07T00:00:00"/>
    <n v="7"/>
    <x v="9"/>
    <s v="123 7th Street"/>
    <s v="Boise"/>
    <s v="ID"/>
    <n v="99999"/>
    <s v="USA"/>
    <x v="2"/>
    <x v="2"/>
    <m/>
    <m/>
    <s v="Ming-Yang Xie"/>
    <s v="123 7th Street"/>
    <s v="Boise"/>
    <s v="ID"/>
    <n v="99999"/>
    <s v="USA"/>
    <m/>
    <s v="Coffee"/>
    <x v="0"/>
    <n v="46"/>
    <n v="62"/>
    <n v="2852"/>
    <n v="290.904"/>
  </r>
  <r>
    <n v="1287"/>
    <d v="2018-10-10T00:00:00"/>
    <n v="10"/>
    <x v="8"/>
    <s v="123 10th Street"/>
    <s v="Chicago"/>
    <s v="IL"/>
    <n v="99999"/>
    <s v="USA"/>
    <x v="6"/>
    <x v="1"/>
    <d v="2018-10-12T00:00:00"/>
    <s v="Shipping Company A"/>
    <s v="Roland Wacker"/>
    <s v="123 10th Street"/>
    <s v="Chicago"/>
    <s v="IL"/>
    <n v="99999"/>
    <s v="USA"/>
    <m/>
    <s v="Boysenberry Spread"/>
    <x v="6"/>
    <n v="25"/>
    <n v="60"/>
    <n v="1500"/>
    <n v="154.5"/>
  </r>
  <r>
    <n v="1288"/>
    <d v="2018-10-10T00:00:00"/>
    <n v="10"/>
    <x v="8"/>
    <s v="123 10th Street"/>
    <s v="Chicago"/>
    <s v="IL"/>
    <n v="99999"/>
    <s v="USA"/>
    <x v="6"/>
    <x v="1"/>
    <d v="2018-10-12T00:00:00"/>
    <s v="Shipping Company A"/>
    <s v="Roland Wacker"/>
    <s v="123 10th Street"/>
    <s v="Chicago"/>
    <s v="IL"/>
    <n v="99999"/>
    <s v="USA"/>
    <m/>
    <s v="Cajun Seasoning"/>
    <x v="7"/>
    <n v="22"/>
    <n v="51"/>
    <n v="1122"/>
    <n v="109.956"/>
  </r>
  <r>
    <n v="1289"/>
    <d v="2018-10-10T00:00:00"/>
    <n v="10"/>
    <x v="8"/>
    <s v="123 10th Street"/>
    <s v="Chicago"/>
    <s v="IL"/>
    <n v="99999"/>
    <s v="USA"/>
    <x v="6"/>
    <x v="1"/>
    <d v="2018-10-12T00:00:00"/>
    <s v="Shipping Company A"/>
    <s v="Roland Wacker"/>
    <s v="123 10th Street"/>
    <s v="Chicago"/>
    <s v="IL"/>
    <n v="99999"/>
    <s v="USA"/>
    <m/>
    <s v="Chocolate Biscuits Mix"/>
    <x v="2"/>
    <n v="9.1999999999999993"/>
    <n v="49"/>
    <n v="450.79999999999995"/>
    <n v="44.629199999999997"/>
  </r>
  <r>
    <n v="1290"/>
    <d v="2018-10-11T00:00:00"/>
    <n v="11"/>
    <x v="10"/>
    <s v="123 11th Street"/>
    <s v="Miami"/>
    <s v="FL"/>
    <n v="99999"/>
    <s v="USA"/>
    <x v="5"/>
    <x v="3"/>
    <m/>
    <s v="Shipping Company C"/>
    <s v="Peter Krschne"/>
    <s v="123 11th Street"/>
    <s v="Miami"/>
    <s v="FL"/>
    <n v="99999"/>
    <s v="USA"/>
    <m/>
    <s v="Dried Plums"/>
    <x v="1"/>
    <n v="3.5"/>
    <n v="20"/>
    <n v="70"/>
    <n v="6.93"/>
  </r>
  <r>
    <n v="1291"/>
    <d v="2018-10-11T00:00:00"/>
    <n v="11"/>
    <x v="10"/>
    <s v="123 11th Street"/>
    <s v="Miami"/>
    <s v="FL"/>
    <n v="99999"/>
    <s v="USA"/>
    <x v="5"/>
    <x v="3"/>
    <m/>
    <s v="Shipping Company C"/>
    <s v="Peter Krschne"/>
    <s v="123 11th Street"/>
    <s v="Miami"/>
    <s v="FL"/>
    <n v="99999"/>
    <s v="USA"/>
    <m/>
    <s v="Green Tea"/>
    <x v="0"/>
    <n v="2.99"/>
    <n v="49"/>
    <n v="146.51000000000002"/>
    <n v="14.651000000000003"/>
  </r>
  <r>
    <n v="1292"/>
    <d v="2018-10-01T00:00:00"/>
    <n v="1"/>
    <x v="11"/>
    <s v="123 1st Street"/>
    <s v="Seattle"/>
    <s v="WA"/>
    <n v="99999"/>
    <s v="USA"/>
    <x v="2"/>
    <x v="2"/>
    <m/>
    <m/>
    <s v="Anna Bedecs"/>
    <s v="123 1st Street"/>
    <s v="Seattle"/>
    <s v="WA"/>
    <n v="99999"/>
    <s v="USA"/>
    <m/>
    <s v="Chai"/>
    <x v="0"/>
    <n v="18"/>
    <n v="22"/>
    <n v="396"/>
    <n v="38.015999999999998"/>
  </r>
  <r>
    <n v="1293"/>
    <d v="2018-10-01T00:00:00"/>
    <n v="1"/>
    <x v="11"/>
    <s v="123 1st Street"/>
    <s v="Seattle"/>
    <s v="WA"/>
    <n v="99999"/>
    <s v="USA"/>
    <x v="2"/>
    <x v="2"/>
    <m/>
    <m/>
    <s v="Anna Bedecs"/>
    <s v="123 1st Street"/>
    <s v="Seattle"/>
    <s v="WA"/>
    <n v="99999"/>
    <s v="USA"/>
    <m/>
    <s v="Coffee"/>
    <x v="0"/>
    <n v="46"/>
    <n v="73"/>
    <n v="3358"/>
    <n v="339.15800000000002"/>
  </r>
  <r>
    <n v="1294"/>
    <d v="2018-10-01T00:00:00"/>
    <n v="1"/>
    <x v="11"/>
    <s v="123 1st Street"/>
    <s v="Seattle"/>
    <s v="WA"/>
    <n v="99999"/>
    <s v="USA"/>
    <x v="2"/>
    <x v="2"/>
    <m/>
    <m/>
    <s v="Anna Bedecs"/>
    <s v="123 1st Street"/>
    <s v="Seattle"/>
    <s v="WA"/>
    <n v="99999"/>
    <s v="USA"/>
    <m/>
    <s v="Green Tea"/>
    <x v="0"/>
    <n v="2.99"/>
    <n v="85"/>
    <n v="254.15"/>
    <n v="24.652550000000002"/>
  </r>
  <r>
    <n v="1295"/>
    <d v="2018-10-28T00:00:00"/>
    <n v="28"/>
    <x v="7"/>
    <s v="789 28th Street"/>
    <s v="Memphis"/>
    <s v="TN"/>
    <n v="99999"/>
    <s v="USA"/>
    <x v="5"/>
    <x v="3"/>
    <d v="2018-10-30T00:00:00"/>
    <s v="Shipping Company C"/>
    <s v="Amritansh Raghav"/>
    <s v="789 28th Street"/>
    <s v="Memphis"/>
    <s v="TN"/>
    <n v="99999"/>
    <s v="USA"/>
    <s v="Credit Card"/>
    <s v="Clam Chowder"/>
    <x v="4"/>
    <n v="9.65"/>
    <n v="44"/>
    <n v="424.6"/>
    <n v="44.158400000000007"/>
  </r>
  <r>
    <n v="1296"/>
    <d v="2018-10-28T00:00:00"/>
    <n v="28"/>
    <x v="7"/>
    <s v="789 28th Street"/>
    <s v="Memphis"/>
    <s v="TN"/>
    <n v="99999"/>
    <s v="USA"/>
    <x v="5"/>
    <x v="3"/>
    <d v="2018-10-30T00:00:00"/>
    <s v="Shipping Company C"/>
    <s v="Amritansh Raghav"/>
    <s v="789 28th Street"/>
    <s v="Memphis"/>
    <s v="TN"/>
    <n v="99999"/>
    <s v="USA"/>
    <s v="Credit Card"/>
    <s v="Crab Meat"/>
    <x v="8"/>
    <n v="18.399999999999999"/>
    <n v="24"/>
    <n v="441.59999999999997"/>
    <n v="42.835199999999993"/>
  </r>
  <r>
    <n v="1297"/>
    <d v="2018-10-09T00:00:00"/>
    <n v="9"/>
    <x v="12"/>
    <s v="123 9th Street"/>
    <s v="Salt Lake City"/>
    <s v="UT"/>
    <n v="99999"/>
    <s v="USA"/>
    <x v="7"/>
    <x v="0"/>
    <d v="2018-10-11T00:00:00"/>
    <s v="Shipping Company A"/>
    <s v="Sven Mortensen"/>
    <s v="123 9th Street"/>
    <s v="Salt Lake City"/>
    <s v="UT"/>
    <n v="99999"/>
    <s v="USA"/>
    <s v="Check"/>
    <s v="Ravioli"/>
    <x v="9"/>
    <n v="19.5"/>
    <n v="64"/>
    <n v="1248"/>
    <n v="119.80800000000001"/>
  </r>
  <r>
    <n v="1298"/>
    <d v="2018-10-09T00:00:00"/>
    <n v="9"/>
    <x v="12"/>
    <s v="123 9th Street"/>
    <s v="Salt Lake City"/>
    <s v="UT"/>
    <n v="99999"/>
    <s v="USA"/>
    <x v="7"/>
    <x v="0"/>
    <d v="2018-10-11T00:00:00"/>
    <s v="Shipping Company A"/>
    <s v="Sven Mortensen"/>
    <s v="123 9th Street"/>
    <s v="Salt Lake City"/>
    <s v="UT"/>
    <n v="99999"/>
    <s v="USA"/>
    <s v="Check"/>
    <s v="Mozzarella"/>
    <x v="10"/>
    <n v="34.799999999999997"/>
    <n v="70"/>
    <n v="2436"/>
    <n v="246.03600000000003"/>
  </r>
  <r>
    <n v="1299"/>
    <d v="2018-10-06T00:00:00"/>
    <n v="6"/>
    <x v="6"/>
    <s v="123 6th Street"/>
    <s v="Milwaukee"/>
    <s v="WI"/>
    <n v="99999"/>
    <s v="USA"/>
    <x v="4"/>
    <x v="2"/>
    <d v="2018-10-08T00:00:00"/>
    <s v="Shipping Company B"/>
    <s v="Francisco Pérez-Olaeta"/>
    <s v="123 6th Street"/>
    <s v="Milwaukee"/>
    <s v="WI"/>
    <n v="99999"/>
    <s v="USA"/>
    <s v="Credit Card"/>
    <s v="Beer"/>
    <x v="0"/>
    <n v="14"/>
    <n v="98"/>
    <n v="1372"/>
    <n v="138.57200000000003"/>
  </r>
  <r>
    <n v="1300"/>
    <d v="2018-10-08T00:00:00"/>
    <n v="8"/>
    <x v="3"/>
    <s v="123 8th Street"/>
    <s v="Portland"/>
    <s v="OR"/>
    <n v="99999"/>
    <s v="USA"/>
    <x v="2"/>
    <x v="2"/>
    <d v="2018-10-10T00:00:00"/>
    <s v="Shipping Company B"/>
    <s v="Elizabeth Andersen"/>
    <s v="123 8th Street"/>
    <s v="Portland"/>
    <s v="OR"/>
    <n v="99999"/>
    <s v="USA"/>
    <s v="Check"/>
    <s v="Curry Sauce"/>
    <x v="5"/>
    <n v="40"/>
    <n v="48"/>
    <n v="1920"/>
    <n v="188.16"/>
  </r>
  <r>
    <n v="1301"/>
    <d v="2018-10-08T00:00:00"/>
    <n v="8"/>
    <x v="3"/>
    <s v="123 8th Street"/>
    <s v="Portland"/>
    <s v="OR"/>
    <n v="99999"/>
    <s v="USA"/>
    <x v="2"/>
    <x v="2"/>
    <d v="2018-10-10T00:00:00"/>
    <s v="Shipping Company B"/>
    <s v="Elizabeth Andersen"/>
    <s v="123 8th Street"/>
    <s v="Portland"/>
    <s v="OR"/>
    <n v="99999"/>
    <s v="USA"/>
    <s v="Check"/>
    <s v="Chocolate Biscuits Mix"/>
    <x v="2"/>
    <n v="9.1999999999999993"/>
    <n v="100"/>
    <n v="919.99999999999989"/>
    <n v="91.08"/>
  </r>
  <r>
    <n v="1302"/>
    <d v="2018-10-25T00:00:00"/>
    <n v="25"/>
    <x v="13"/>
    <s v="789 25th Street"/>
    <s v="Chicago"/>
    <s v="IL"/>
    <n v="99999"/>
    <s v="USA"/>
    <x v="6"/>
    <x v="1"/>
    <d v="2018-10-27T00:00:00"/>
    <s v="Shipping Company A"/>
    <s v="John Rodman"/>
    <s v="789 25th Street"/>
    <s v="Chicago"/>
    <s v="IL"/>
    <n v="99999"/>
    <s v="USA"/>
    <s v="Cash"/>
    <s v="Scones"/>
    <x v="2"/>
    <n v="10"/>
    <n v="90"/>
    <n v="900"/>
    <n v="87.3"/>
  </r>
  <r>
    <n v="1303"/>
    <d v="2018-10-26T00:00:00"/>
    <n v="26"/>
    <x v="14"/>
    <s v="789 26th Street"/>
    <s v="Miami"/>
    <s v="FL"/>
    <n v="99999"/>
    <s v="USA"/>
    <x v="5"/>
    <x v="3"/>
    <d v="2018-10-28T00:00:00"/>
    <s v="Shipping Company C"/>
    <s v="Run Liu"/>
    <s v="789 26th Street"/>
    <s v="Miami"/>
    <s v="FL"/>
    <n v="99999"/>
    <s v="USA"/>
    <s v="Credit Card"/>
    <s v="Olive Oil"/>
    <x v="13"/>
    <n v="21.35"/>
    <n v="49"/>
    <n v="1046.1500000000001"/>
    <n v="102.5227"/>
  </r>
  <r>
    <n v="1304"/>
    <d v="2018-10-26T00:00:00"/>
    <n v="26"/>
    <x v="14"/>
    <s v="789 26th Street"/>
    <s v="Miami"/>
    <s v="FL"/>
    <n v="99999"/>
    <s v="USA"/>
    <x v="5"/>
    <x v="3"/>
    <d v="2018-10-28T00:00:00"/>
    <s v="Shipping Company C"/>
    <s v="Run Liu"/>
    <s v="789 26th Street"/>
    <s v="Miami"/>
    <s v="FL"/>
    <n v="99999"/>
    <s v="USA"/>
    <s v="Credit Card"/>
    <s v="Clam Chowder"/>
    <x v="4"/>
    <n v="9.65"/>
    <n v="71"/>
    <n v="685.15"/>
    <n v="65.7744"/>
  </r>
  <r>
    <n v="1305"/>
    <d v="2018-10-26T00:00:00"/>
    <n v="26"/>
    <x v="14"/>
    <s v="789 26th Street"/>
    <s v="Miami"/>
    <s v="FL"/>
    <n v="99999"/>
    <s v="USA"/>
    <x v="5"/>
    <x v="3"/>
    <d v="2018-10-28T00:00:00"/>
    <s v="Shipping Company C"/>
    <s v="Run Liu"/>
    <s v="789 26th Street"/>
    <s v="Miami"/>
    <s v="FL"/>
    <n v="99999"/>
    <s v="USA"/>
    <s v="Credit Card"/>
    <s v="Crab Meat"/>
    <x v="8"/>
    <n v="18.399999999999999"/>
    <n v="10"/>
    <n v="184"/>
    <n v="19.136000000000003"/>
  </r>
  <r>
    <n v="1306"/>
    <d v="2018-10-29T00:00:00"/>
    <n v="29"/>
    <x v="4"/>
    <s v="789 29th Street"/>
    <s v="Denver"/>
    <s v="CO"/>
    <n v="99999"/>
    <s v="USA"/>
    <x v="3"/>
    <x v="0"/>
    <d v="2018-10-31T00:00:00"/>
    <s v="Shipping Company B"/>
    <s v="Soo Jung Lee"/>
    <s v="789 29th Street"/>
    <s v="Denver"/>
    <s v="CO"/>
    <n v="99999"/>
    <s v="USA"/>
    <s v="Check"/>
    <s v="Beer"/>
    <x v="0"/>
    <n v="14"/>
    <n v="78"/>
    <n v="1092"/>
    <n v="112.476"/>
  </r>
  <r>
    <n v="1307"/>
    <d v="2018-10-06T00:00:00"/>
    <n v="6"/>
    <x v="6"/>
    <s v="123 6th Street"/>
    <s v="Milwaukee"/>
    <s v="WI"/>
    <n v="99999"/>
    <s v="USA"/>
    <x v="4"/>
    <x v="2"/>
    <d v="2018-10-08T00:00:00"/>
    <s v="Shipping Company C"/>
    <s v="Francisco Pérez-Olaeta"/>
    <s v="123 6th Street"/>
    <s v="Milwaukee"/>
    <s v="WI"/>
    <n v="99999"/>
    <s v="USA"/>
    <s v="Check"/>
    <s v="Chocolate"/>
    <x v="3"/>
    <n v="12.75"/>
    <n v="44"/>
    <n v="561"/>
    <n v="53.856000000000002"/>
  </r>
  <r>
    <n v="1309"/>
    <d v="2018-10-04T00:00:00"/>
    <n v="4"/>
    <x v="1"/>
    <s v="123 4th Street"/>
    <s v="New York"/>
    <s v="NY"/>
    <n v="99999"/>
    <s v="USA"/>
    <x v="1"/>
    <x v="1"/>
    <d v="2018-10-06T00:00:00"/>
    <s v="Shipping Company A"/>
    <s v="Christina Lee"/>
    <s v="123 4th Street"/>
    <s v="New York"/>
    <s v="NY"/>
    <n v="99999"/>
    <s v="USA"/>
    <s v="Credit Card"/>
    <s v="Marmalade"/>
    <x v="6"/>
    <n v="81"/>
    <n v="82"/>
    <n v="6642"/>
    <n v="697.41000000000008"/>
  </r>
  <r>
    <n v="1310"/>
    <d v="2018-10-04T00:00:00"/>
    <n v="4"/>
    <x v="1"/>
    <s v="123 4th Street"/>
    <s v="New York"/>
    <s v="NY"/>
    <n v="99999"/>
    <s v="USA"/>
    <x v="1"/>
    <x v="1"/>
    <d v="2018-10-06T00:00:00"/>
    <s v="Shipping Company A"/>
    <s v="Christina Lee"/>
    <s v="123 4th Street"/>
    <s v="New York"/>
    <s v="NY"/>
    <n v="99999"/>
    <s v="USA"/>
    <s v="Credit Card"/>
    <s v="Long Grain Rice"/>
    <x v="14"/>
    <n v="7"/>
    <n v="29"/>
    <n v="203"/>
    <n v="20.3"/>
  </r>
  <r>
    <n v="1312"/>
    <d v="2018-10-08T00:00:00"/>
    <n v="8"/>
    <x v="3"/>
    <s v="123 8th Street"/>
    <s v="Portland"/>
    <s v="OR"/>
    <n v="99999"/>
    <s v="USA"/>
    <x v="2"/>
    <x v="2"/>
    <d v="2018-10-10T00:00:00"/>
    <s v="Shipping Company C"/>
    <s v="Elizabeth Andersen"/>
    <s v="123 8th Street"/>
    <s v="Portland"/>
    <s v="OR"/>
    <n v="99999"/>
    <s v="USA"/>
    <s v="Credit Card"/>
    <s v="Mozzarella"/>
    <x v="10"/>
    <n v="34.799999999999997"/>
    <n v="93"/>
    <n v="3236.3999999999996"/>
    <n v="313.93079999999998"/>
  </r>
  <r>
    <n v="1315"/>
    <d v="2018-10-03T00:00:00"/>
    <n v="3"/>
    <x v="5"/>
    <s v="123 3rd Street"/>
    <s v="Los Angelas"/>
    <s v="CA"/>
    <n v="99999"/>
    <s v="USA"/>
    <x v="0"/>
    <x v="0"/>
    <d v="2018-10-05T00:00:00"/>
    <s v="Shipping Company B"/>
    <s v="Thomas Axerr"/>
    <s v="123 3rd Street"/>
    <s v="Los Angelas"/>
    <s v="CA"/>
    <n v="99999"/>
    <s v="USA"/>
    <s v="Cash"/>
    <s v="Syrup"/>
    <x v="7"/>
    <n v="10"/>
    <n v="11"/>
    <n v="110"/>
    <n v="11.440000000000001"/>
  </r>
  <r>
    <n v="1316"/>
    <d v="2018-10-03T00:00:00"/>
    <n v="3"/>
    <x v="5"/>
    <s v="123 3rd Street"/>
    <s v="Los Angelas"/>
    <s v="CA"/>
    <n v="99999"/>
    <s v="USA"/>
    <x v="0"/>
    <x v="0"/>
    <d v="2018-10-05T00:00:00"/>
    <s v="Shipping Company B"/>
    <s v="Thomas Axerr"/>
    <s v="123 3rd Street"/>
    <s v="Los Angelas"/>
    <s v="CA"/>
    <n v="99999"/>
    <s v="USA"/>
    <s v="Cash"/>
    <s v="Curry Sauce"/>
    <x v="5"/>
    <n v="40"/>
    <n v="91"/>
    <n v="3640"/>
    <n v="364"/>
  </r>
  <r>
    <n v="1320"/>
    <d v="2018-10-10T00:00:00"/>
    <n v="10"/>
    <x v="8"/>
    <s v="123 10th Street"/>
    <s v="Chicago"/>
    <s v="IL"/>
    <n v="99999"/>
    <s v="USA"/>
    <x v="6"/>
    <x v="1"/>
    <d v="2018-10-12T00:00:00"/>
    <s v="Shipping Company B"/>
    <s v="Roland Wacker"/>
    <s v="123 10th Street"/>
    <s v="Chicago"/>
    <s v="IL"/>
    <n v="99999"/>
    <s v="USA"/>
    <s v="Credit Card"/>
    <s v="Almonds"/>
    <x v="1"/>
    <n v="10"/>
    <n v="12"/>
    <n v="120"/>
    <n v="12.36"/>
  </r>
  <r>
    <n v="1322"/>
    <d v="2018-10-10T00:00:00"/>
    <n v="10"/>
    <x v="8"/>
    <s v="123 10th Street"/>
    <s v="Chicago"/>
    <s v="IL"/>
    <n v="99999"/>
    <s v="USA"/>
    <x v="6"/>
    <x v="1"/>
    <m/>
    <s v="Shipping Company A"/>
    <s v="Roland Wacker"/>
    <s v="123 10th Street"/>
    <s v="Chicago"/>
    <s v="IL"/>
    <n v="99999"/>
    <s v="USA"/>
    <m/>
    <s v="Dried Plums"/>
    <x v="1"/>
    <n v="3.5"/>
    <n v="78"/>
    <n v="273"/>
    <n v="27.3"/>
  </r>
  <r>
    <n v="1323"/>
    <d v="2018-10-11T00:00:00"/>
    <n v="11"/>
    <x v="10"/>
    <s v="123 11th Street"/>
    <s v="Miami"/>
    <s v="FL"/>
    <n v="99999"/>
    <s v="USA"/>
    <x v="5"/>
    <x v="3"/>
    <m/>
    <s v="Shipping Company C"/>
    <s v="Peter Krschne"/>
    <s v="123 11th Street"/>
    <s v="Miami"/>
    <s v="FL"/>
    <n v="99999"/>
    <s v="USA"/>
    <m/>
    <s v="Curry Sauce"/>
    <x v="5"/>
    <n v="40"/>
    <n v="60"/>
    <n v="2400"/>
    <n v="228"/>
  </r>
  <r>
    <n v="1324"/>
    <d v="2018-10-01T00:00:00"/>
    <n v="1"/>
    <x v="11"/>
    <s v="123 1st Street"/>
    <s v="Seattle"/>
    <s v="WA"/>
    <n v="99999"/>
    <s v="USA"/>
    <x v="2"/>
    <x v="2"/>
    <m/>
    <s v="Shipping Company C"/>
    <s v="Anna Bedecs"/>
    <s v="123 1st Street"/>
    <s v="Seattle"/>
    <s v="WA"/>
    <n v="99999"/>
    <s v="USA"/>
    <m/>
    <s v="Crab Meat"/>
    <x v="8"/>
    <n v="18.399999999999999"/>
    <n v="23"/>
    <n v="423.2"/>
    <n v="43.589600000000004"/>
  </r>
  <r>
    <n v="1325"/>
    <d v="2018-10-28T00:00:00"/>
    <n v="28"/>
    <x v="7"/>
    <s v="789 28th Street"/>
    <s v="Memphis"/>
    <s v="TN"/>
    <n v="99999"/>
    <s v="USA"/>
    <x v="5"/>
    <x v="3"/>
    <d v="2018-10-30T00:00:00"/>
    <s v="Shipping Company C"/>
    <s v="Amritansh Raghav"/>
    <s v="789 28th Street"/>
    <s v="Memphis"/>
    <s v="TN"/>
    <n v="99999"/>
    <s v="USA"/>
    <s v="Credit Card"/>
    <s v="Coffee"/>
    <x v="0"/>
    <n v="46"/>
    <n v="34"/>
    <n v="1564"/>
    <n v="157.964"/>
  </r>
  <r>
    <n v="1326"/>
    <d v="2018-10-09T00:00:00"/>
    <n v="9"/>
    <x v="12"/>
    <s v="123 9th Street"/>
    <s v="Salt Lake City"/>
    <s v="UT"/>
    <n v="99999"/>
    <s v="USA"/>
    <x v="7"/>
    <x v="0"/>
    <d v="2018-10-11T00:00:00"/>
    <s v="Shipping Company A"/>
    <s v="Sven Mortensen"/>
    <s v="123 9th Street"/>
    <s v="Salt Lake City"/>
    <s v="UT"/>
    <n v="99999"/>
    <s v="USA"/>
    <s v="Check"/>
    <s v="Clam Chowder"/>
    <x v="4"/>
    <n v="9.65"/>
    <n v="89"/>
    <n v="858.85"/>
    <n v="86.743850000000009"/>
  </r>
  <r>
    <n v="1327"/>
    <d v="2018-10-06T00:00:00"/>
    <n v="6"/>
    <x v="6"/>
    <s v="123 6th Street"/>
    <s v="Milwaukee"/>
    <s v="WI"/>
    <n v="99999"/>
    <s v="USA"/>
    <x v="4"/>
    <x v="2"/>
    <d v="2018-10-08T00:00:00"/>
    <s v="Shipping Company B"/>
    <s v="Francisco Pérez-Olaeta"/>
    <s v="123 6th Street"/>
    <s v="Milwaukee"/>
    <s v="WI"/>
    <n v="99999"/>
    <s v="USA"/>
    <s v="Credit Card"/>
    <s v="Chocolate"/>
    <x v="3"/>
    <n v="12.75"/>
    <n v="82"/>
    <n v="1045.5"/>
    <n v="103.50450000000001"/>
  </r>
  <r>
    <n v="1328"/>
    <d v="2018-10-08T00:00:00"/>
    <n v="8"/>
    <x v="3"/>
    <s v="123 8th Street"/>
    <s v="Portland"/>
    <s v="OR"/>
    <n v="99999"/>
    <s v="USA"/>
    <x v="2"/>
    <x v="2"/>
    <d v="2018-10-10T00:00:00"/>
    <s v="Shipping Company B"/>
    <s v="Elizabeth Andersen"/>
    <s v="123 8th Street"/>
    <s v="Portland"/>
    <s v="OR"/>
    <n v="99999"/>
    <s v="USA"/>
    <s v="Check"/>
    <s v="Chocolate"/>
    <x v="3"/>
    <n v="12.75"/>
    <n v="43"/>
    <n v="548.25"/>
    <n v="52.631999999999998"/>
  </r>
  <r>
    <n v="1329"/>
    <d v="2018-11-10T00:00:00"/>
    <n v="10"/>
    <x v="8"/>
    <s v="123 10th Street"/>
    <s v="Chicago"/>
    <s v="IL"/>
    <n v="99999"/>
    <s v="USA"/>
    <x v="6"/>
    <x v="1"/>
    <d v="2018-11-12T00:00:00"/>
    <s v="Shipping Company A"/>
    <s v="Roland Wacker"/>
    <s v="123 10th Street"/>
    <s v="Chicago"/>
    <s v="IL"/>
    <n v="99999"/>
    <s v="USA"/>
    <m/>
    <s v="Cajun Seasoning"/>
    <x v="7"/>
    <n v="22"/>
    <n v="96"/>
    <n v="2112"/>
    <n v="221.76000000000002"/>
  </r>
  <r>
    <n v="1330"/>
    <d v="2018-11-10T00:00:00"/>
    <n v="10"/>
    <x v="8"/>
    <s v="123 10th Street"/>
    <s v="Chicago"/>
    <s v="IL"/>
    <n v="99999"/>
    <s v="USA"/>
    <x v="6"/>
    <x v="1"/>
    <d v="2018-11-12T00:00:00"/>
    <s v="Shipping Company A"/>
    <s v="Roland Wacker"/>
    <s v="123 10th Street"/>
    <s v="Chicago"/>
    <s v="IL"/>
    <n v="99999"/>
    <s v="USA"/>
    <m/>
    <s v="Chocolate Biscuits Mix"/>
    <x v="2"/>
    <n v="9.1999999999999993"/>
    <n v="34"/>
    <n v="312.79999999999995"/>
    <n v="31.279999999999998"/>
  </r>
  <r>
    <n v="1331"/>
    <d v="2018-11-11T00:00:00"/>
    <n v="11"/>
    <x v="10"/>
    <s v="123 11th Street"/>
    <s v="Miami"/>
    <s v="FL"/>
    <n v="99999"/>
    <s v="USA"/>
    <x v="5"/>
    <x v="3"/>
    <m/>
    <s v="Shipping Company C"/>
    <s v="Peter Krschne"/>
    <s v="123 11th Street"/>
    <s v="Miami"/>
    <s v="FL"/>
    <n v="99999"/>
    <s v="USA"/>
    <m/>
    <s v="Dried Plums"/>
    <x v="1"/>
    <n v="3.5"/>
    <n v="42"/>
    <n v="147"/>
    <n v="15.141000000000002"/>
  </r>
  <r>
    <n v="1332"/>
    <d v="2018-11-11T00:00:00"/>
    <n v="11"/>
    <x v="10"/>
    <s v="123 11th Street"/>
    <s v="Miami"/>
    <s v="FL"/>
    <n v="99999"/>
    <s v="USA"/>
    <x v="5"/>
    <x v="3"/>
    <m/>
    <s v="Shipping Company C"/>
    <s v="Peter Krschne"/>
    <s v="123 11th Street"/>
    <s v="Miami"/>
    <s v="FL"/>
    <n v="99999"/>
    <s v="USA"/>
    <m/>
    <s v="Green Tea"/>
    <x v="0"/>
    <n v="2.99"/>
    <n v="100"/>
    <n v="299"/>
    <n v="30.498000000000001"/>
  </r>
  <r>
    <n v="1333"/>
    <d v="2018-11-01T00:00:00"/>
    <n v="1"/>
    <x v="11"/>
    <s v="123 1st Street"/>
    <s v="Seattle"/>
    <s v="WA"/>
    <n v="99999"/>
    <s v="USA"/>
    <x v="2"/>
    <x v="2"/>
    <m/>
    <m/>
    <s v="Anna Bedecs"/>
    <s v="123 1st Street"/>
    <s v="Seattle"/>
    <s v="WA"/>
    <n v="99999"/>
    <s v="USA"/>
    <m/>
    <s v="Chai"/>
    <x v="0"/>
    <n v="18"/>
    <n v="42"/>
    <n v="756"/>
    <n v="76.356000000000009"/>
  </r>
  <r>
    <n v="1334"/>
    <d v="2018-11-01T00:00:00"/>
    <n v="1"/>
    <x v="11"/>
    <s v="123 1st Street"/>
    <s v="Seattle"/>
    <s v="WA"/>
    <n v="99999"/>
    <s v="USA"/>
    <x v="2"/>
    <x v="2"/>
    <m/>
    <m/>
    <s v="Anna Bedecs"/>
    <s v="123 1st Street"/>
    <s v="Seattle"/>
    <s v="WA"/>
    <n v="99999"/>
    <s v="USA"/>
    <m/>
    <s v="Coffee"/>
    <x v="0"/>
    <n v="46"/>
    <n v="16"/>
    <n v="736"/>
    <n v="70.656000000000006"/>
  </r>
  <r>
    <n v="1335"/>
    <d v="2018-11-01T00:00:00"/>
    <n v="1"/>
    <x v="11"/>
    <s v="123 1st Street"/>
    <s v="Seattle"/>
    <s v="WA"/>
    <n v="99999"/>
    <s v="USA"/>
    <x v="2"/>
    <x v="2"/>
    <m/>
    <m/>
    <s v="Anna Bedecs"/>
    <s v="123 1st Street"/>
    <s v="Seattle"/>
    <s v="WA"/>
    <n v="99999"/>
    <s v="USA"/>
    <m/>
    <s v="Green Tea"/>
    <x v="0"/>
    <n v="2.99"/>
    <n v="22"/>
    <n v="65.78"/>
    <n v="6.3806599999999998"/>
  </r>
  <r>
    <n v="1336"/>
    <d v="2018-11-28T00:00:00"/>
    <n v="28"/>
    <x v="7"/>
    <s v="789 28th Street"/>
    <s v="Memphis"/>
    <s v="TN"/>
    <n v="99999"/>
    <s v="USA"/>
    <x v="5"/>
    <x v="3"/>
    <d v="2018-11-30T00:00:00"/>
    <s v="Shipping Company C"/>
    <s v="Amritansh Raghav"/>
    <s v="789 28th Street"/>
    <s v="Memphis"/>
    <s v="TN"/>
    <n v="99999"/>
    <s v="USA"/>
    <s v="Credit Card"/>
    <s v="Clam Chowder"/>
    <x v="4"/>
    <n v="9.65"/>
    <n v="46"/>
    <n v="443.90000000000003"/>
    <n v="45.721700000000006"/>
  </r>
  <r>
    <n v="1337"/>
    <d v="2018-11-28T00:00:00"/>
    <n v="28"/>
    <x v="7"/>
    <s v="789 28th Street"/>
    <s v="Memphis"/>
    <s v="TN"/>
    <n v="99999"/>
    <s v="USA"/>
    <x v="5"/>
    <x v="3"/>
    <n v="41973"/>
    <s v="Shipping Company C"/>
    <s v="Amritansh Raghav"/>
    <s v="789 28th Street"/>
    <s v="Memphis"/>
    <s v="TN"/>
    <n v="99999"/>
    <s v="USA"/>
    <s v="Credit Card"/>
    <s v="Crab Meat"/>
    <x v="8"/>
    <n v="18.399999999999999"/>
    <n v="100"/>
    <n v="1839.9999999999998"/>
    <n v="184"/>
  </r>
  <r>
    <n v="1338"/>
    <d v="2018-11-09T00:00:00"/>
    <n v="9"/>
    <x v="12"/>
    <s v="123 9th Street"/>
    <s v="Salt Lake City"/>
    <s v="UT"/>
    <n v="99999"/>
    <s v="USA"/>
    <x v="7"/>
    <x v="0"/>
    <n v="41954"/>
    <s v="Shipping Company A"/>
    <s v="Sven Mortensen"/>
    <s v="123 9th Street"/>
    <s v="Salt Lake City"/>
    <s v="UT"/>
    <n v="99999"/>
    <s v="USA"/>
    <s v="Check"/>
    <s v="Ravioli"/>
    <x v="9"/>
    <n v="19.5"/>
    <n v="87"/>
    <n v="1696.5"/>
    <n v="174.73950000000002"/>
  </r>
  <r>
    <n v="1339"/>
    <d v="2018-11-09T00:00:00"/>
    <n v="9"/>
    <x v="12"/>
    <s v="123 9th Street"/>
    <s v="Salt Lake City"/>
    <s v="UT"/>
    <n v="99999"/>
    <s v="USA"/>
    <x v="7"/>
    <x v="0"/>
    <n v="41954"/>
    <s v="Shipping Company A"/>
    <s v="Sven Mortensen"/>
    <s v="123 9th Street"/>
    <s v="Salt Lake City"/>
    <s v="UT"/>
    <n v="99999"/>
    <s v="USA"/>
    <s v="Check"/>
    <s v="Mozzarella"/>
    <x v="10"/>
    <n v="34.799999999999997"/>
    <n v="58"/>
    <n v="2018.3999999999999"/>
    <n v="205.8768"/>
  </r>
  <r>
    <n v="1340"/>
    <d v="2018-11-06T00:00:00"/>
    <n v="6"/>
    <x v="6"/>
    <s v="123 6th Street"/>
    <s v="Milwaukee"/>
    <s v="WI"/>
    <n v="99999"/>
    <s v="USA"/>
    <x v="4"/>
    <x v="2"/>
    <n v="41951"/>
    <s v="Shipping Company B"/>
    <s v="Francisco Pérez-Olaeta"/>
    <s v="123 6th Street"/>
    <s v="Milwaukee"/>
    <s v="WI"/>
    <n v="99999"/>
    <s v="USA"/>
    <s v="Credit Card"/>
    <s v="Beer"/>
    <x v="0"/>
    <n v="14"/>
    <n v="85"/>
    <n v="1190"/>
    <n v="120.19"/>
  </r>
  <r>
    <n v="1341"/>
    <d v="2018-11-08T00:00:00"/>
    <n v="8"/>
    <x v="3"/>
    <s v="123 8th Street"/>
    <s v="Portland"/>
    <s v="OR"/>
    <n v="99999"/>
    <s v="USA"/>
    <x v="2"/>
    <x v="2"/>
    <n v="41953"/>
    <s v="Shipping Company B"/>
    <s v="Elizabeth Andersen"/>
    <s v="123 8th Street"/>
    <s v="Portland"/>
    <s v="OR"/>
    <n v="99999"/>
    <s v="USA"/>
    <s v="Check"/>
    <s v="Curry Sauce"/>
    <x v="5"/>
    <n v="40"/>
    <n v="28"/>
    <n v="1120"/>
    <n v="110.88"/>
  </r>
  <r>
    <n v="1342"/>
    <d v="2018-11-08T00:00:00"/>
    <n v="8"/>
    <x v="3"/>
    <s v="123 8th Street"/>
    <s v="Portland"/>
    <s v="OR"/>
    <n v="99999"/>
    <s v="USA"/>
    <x v="2"/>
    <x v="2"/>
    <d v="2018-11-10T00:00:00"/>
    <s v="Shipping Company B"/>
    <s v="Elizabeth Andersen"/>
    <s v="123 8th Street"/>
    <s v="Portland"/>
    <s v="OR"/>
    <n v="99999"/>
    <s v="USA"/>
    <s v="Check"/>
    <s v="Chocolate Biscuits Mix"/>
    <x v="2"/>
    <n v="9.1999999999999993"/>
    <n v="19"/>
    <n v="174.79999999999998"/>
    <n v="17.130400000000002"/>
  </r>
  <r>
    <n v="1343"/>
    <d v="2018-11-25T00:00:00"/>
    <n v="25"/>
    <x v="13"/>
    <s v="789 25th Street"/>
    <s v="Chicago"/>
    <s v="IL"/>
    <n v="99999"/>
    <s v="USA"/>
    <x v="6"/>
    <x v="1"/>
    <d v="2018-11-27T00:00:00"/>
    <s v="Shipping Company A"/>
    <s v="John Rodman"/>
    <s v="789 25th Street"/>
    <s v="Chicago"/>
    <s v="IL"/>
    <n v="99999"/>
    <s v="USA"/>
    <s v="Cash"/>
    <s v="Scones"/>
    <x v="2"/>
    <n v="10"/>
    <n v="99"/>
    <n v="990"/>
    <n v="102.96000000000001"/>
  </r>
  <r>
    <n v="1344"/>
    <d v="2018-11-26T00:00:00"/>
    <n v="26"/>
    <x v="14"/>
    <s v="789 26th Street"/>
    <s v="Miami"/>
    <s v="FL"/>
    <n v="99999"/>
    <s v="USA"/>
    <x v="5"/>
    <x v="3"/>
    <d v="2018-11-28T00:00:00"/>
    <s v="Shipping Company C"/>
    <s v="Run Liu"/>
    <s v="789 26th Street"/>
    <s v="Miami"/>
    <s v="FL"/>
    <n v="99999"/>
    <s v="USA"/>
    <s v="Credit Card"/>
    <s v="Olive Oil"/>
    <x v="13"/>
    <n v="21.35"/>
    <n v="69"/>
    <n v="1473.15"/>
    <n v="153.20760000000004"/>
  </r>
  <r>
    <n v="1345"/>
    <d v="2018-11-26T00:00:00"/>
    <n v="26"/>
    <x v="14"/>
    <s v="789 26th Street"/>
    <s v="Miami"/>
    <s v="FL"/>
    <n v="99999"/>
    <s v="USA"/>
    <x v="5"/>
    <x v="3"/>
    <d v="2018-11-28T00:00:00"/>
    <s v="Shipping Company C"/>
    <s v="Run Liu"/>
    <s v="789 26th Street"/>
    <s v="Miami"/>
    <s v="FL"/>
    <n v="99999"/>
    <s v="USA"/>
    <s v="Credit Card"/>
    <s v="Clam Chowder"/>
    <x v="4"/>
    <n v="9.65"/>
    <n v="37"/>
    <n v="357.05"/>
    <n v="33.919750000000001"/>
  </r>
  <r>
    <n v="1346"/>
    <d v="2018-11-26T00:00:00"/>
    <n v="26"/>
    <x v="14"/>
    <s v="789 26th Street"/>
    <s v="Miami"/>
    <s v="FL"/>
    <n v="99999"/>
    <s v="USA"/>
    <x v="5"/>
    <x v="3"/>
    <d v="2018-11-28T00:00:00"/>
    <s v="Shipping Company C"/>
    <s v="Run Liu"/>
    <s v="789 26th Street"/>
    <s v="Miami"/>
    <s v="FL"/>
    <n v="99999"/>
    <s v="USA"/>
    <s v="Credit Card"/>
    <s v="Crab Meat"/>
    <x v="8"/>
    <n v="18.399999999999999"/>
    <n v="64"/>
    <n v="1177.5999999999999"/>
    <n v="118.93759999999999"/>
  </r>
  <r>
    <n v="1347"/>
    <d v="2018-11-29T00:00:00"/>
    <n v="29"/>
    <x v="4"/>
    <s v="789 29th Street"/>
    <s v="Denver"/>
    <s v="CO"/>
    <n v="99999"/>
    <s v="USA"/>
    <x v="3"/>
    <x v="0"/>
    <d v="2018-12-01T00:00:00"/>
    <s v="Shipping Company B"/>
    <s v="Soo Jung Lee"/>
    <s v="789 29th Street"/>
    <s v="Denver"/>
    <s v="CO"/>
    <n v="99999"/>
    <s v="USA"/>
    <s v="Check"/>
    <s v="Beer"/>
    <x v="0"/>
    <n v="14"/>
    <n v="38"/>
    <n v="532"/>
    <n v="55.328000000000003"/>
  </r>
  <r>
    <n v="1348"/>
    <d v="2018-11-06T00:00:00"/>
    <n v="6"/>
    <x v="6"/>
    <s v="123 6th Street"/>
    <s v="Milwaukee"/>
    <s v="WI"/>
    <n v="99999"/>
    <s v="USA"/>
    <x v="4"/>
    <x v="2"/>
    <d v="2018-11-08T00:00:00"/>
    <s v="Shipping Company C"/>
    <s v="Francisco Pérez-Olaeta"/>
    <s v="123 6th Street"/>
    <s v="Milwaukee"/>
    <s v="WI"/>
    <n v="99999"/>
    <s v="USA"/>
    <s v="Check"/>
    <s v="Chocolate"/>
    <x v="3"/>
    <n v="12.75"/>
    <n v="15"/>
    <n v="191.25"/>
    <n v="18.55125"/>
  </r>
  <r>
    <n v="1350"/>
    <d v="2018-11-04T00:00:00"/>
    <n v="4"/>
    <x v="1"/>
    <s v="123 4th Street"/>
    <s v="New York"/>
    <s v="NY"/>
    <n v="99999"/>
    <s v="USA"/>
    <x v="1"/>
    <x v="1"/>
    <d v="2018-11-06T00:00:00"/>
    <s v="Shipping Company A"/>
    <s v="Christina Lee"/>
    <s v="123 4th Street"/>
    <s v="New York"/>
    <s v="NY"/>
    <n v="99999"/>
    <s v="USA"/>
    <s v="Credit Card"/>
    <s v="Marmalade"/>
    <x v="6"/>
    <n v="81"/>
    <n v="52"/>
    <n v="4212"/>
    <n v="412.77600000000001"/>
  </r>
  <r>
    <n v="1351"/>
    <d v="2018-11-04T00:00:00"/>
    <n v="4"/>
    <x v="1"/>
    <s v="123 4th Street"/>
    <s v="New York"/>
    <s v="NY"/>
    <n v="99999"/>
    <s v="USA"/>
    <x v="1"/>
    <x v="1"/>
    <d v="2018-11-06T00:00:00"/>
    <s v="Shipping Company A"/>
    <s v="Christina Lee"/>
    <s v="123 4th Street"/>
    <s v="New York"/>
    <s v="NY"/>
    <n v="99999"/>
    <s v="USA"/>
    <s v="Credit Card"/>
    <s v="Long Grain Rice"/>
    <x v="14"/>
    <n v="7"/>
    <n v="37"/>
    <n v="259"/>
    <n v="25.382000000000001"/>
  </r>
  <r>
    <n v="1353"/>
    <d v="2018-11-08T00:00:00"/>
    <n v="8"/>
    <x v="3"/>
    <s v="123 8th Street"/>
    <s v="Portland"/>
    <s v="OR"/>
    <n v="99999"/>
    <s v="USA"/>
    <x v="2"/>
    <x v="2"/>
    <d v="2018-11-10T00:00:00"/>
    <s v="Shipping Company C"/>
    <s v="Elizabeth Andersen"/>
    <s v="123 8th Street"/>
    <s v="Portland"/>
    <s v="OR"/>
    <n v="99999"/>
    <s v="USA"/>
    <s v="Credit Card"/>
    <s v="Mozzarella"/>
    <x v="10"/>
    <n v="34.799999999999997"/>
    <n v="24"/>
    <n v="835.19999999999993"/>
    <n v="80.179199999999994"/>
  </r>
  <r>
    <n v="1356"/>
    <d v="2018-11-03T00:00:00"/>
    <n v="3"/>
    <x v="5"/>
    <s v="123 3rd Street"/>
    <s v="Los Angelas"/>
    <s v="CA"/>
    <n v="99999"/>
    <s v="USA"/>
    <x v="0"/>
    <x v="0"/>
    <d v="2018-11-05T00:00:00"/>
    <s v="Shipping Company B"/>
    <s v="Thomas Axerr"/>
    <s v="123 3rd Street"/>
    <s v="Los Angelas"/>
    <s v="CA"/>
    <n v="99999"/>
    <s v="USA"/>
    <s v="Cash"/>
    <s v="Syrup"/>
    <x v="7"/>
    <n v="10"/>
    <n v="36"/>
    <n v="360"/>
    <n v="37.08"/>
  </r>
  <r>
    <n v="1357"/>
    <d v="2018-11-03T00:00:00"/>
    <n v="3"/>
    <x v="5"/>
    <s v="123 3rd Street"/>
    <s v="Los Angelas"/>
    <s v="CA"/>
    <n v="99999"/>
    <s v="USA"/>
    <x v="0"/>
    <x v="0"/>
    <d v="2018-11-05T00:00:00"/>
    <s v="Shipping Company B"/>
    <s v="Thomas Axerr"/>
    <s v="123 3rd Street"/>
    <s v="Los Angelas"/>
    <s v="CA"/>
    <n v="99999"/>
    <s v="USA"/>
    <s v="Cash"/>
    <s v="Curry Sauce"/>
    <x v="5"/>
    <n v="40"/>
    <n v="24"/>
    <n v="960"/>
    <n v="96"/>
  </r>
  <r>
    <n v="1361"/>
    <d v="2018-11-10T00:00:00"/>
    <n v="10"/>
    <x v="8"/>
    <s v="123 10th Street"/>
    <s v="Chicago"/>
    <s v="IL"/>
    <n v="99999"/>
    <s v="USA"/>
    <x v="6"/>
    <x v="1"/>
    <d v="2018-11-12T00:00:00"/>
    <s v="Shipping Company B"/>
    <s v="Roland Wacker"/>
    <s v="123 10th Street"/>
    <s v="Chicago"/>
    <s v="IL"/>
    <n v="99999"/>
    <s v="USA"/>
    <s v="Credit Card"/>
    <s v="Almonds"/>
    <x v="1"/>
    <n v="10"/>
    <n v="20"/>
    <n v="200"/>
    <n v="20"/>
  </r>
  <r>
    <n v="1363"/>
    <d v="2018-11-10T00:00:00"/>
    <n v="10"/>
    <x v="8"/>
    <s v="123 10th Street"/>
    <s v="Chicago"/>
    <s v="IL"/>
    <n v="99999"/>
    <s v="USA"/>
    <x v="6"/>
    <x v="1"/>
    <m/>
    <s v="Shipping Company A"/>
    <s v="Roland Wacker"/>
    <s v="123 10th Street"/>
    <s v="Chicago"/>
    <s v="IL"/>
    <n v="99999"/>
    <s v="USA"/>
    <m/>
    <s v="Dried Plums"/>
    <x v="1"/>
    <n v="3.5"/>
    <n v="11"/>
    <n v="38.5"/>
    <n v="3.7345000000000002"/>
  </r>
  <r>
    <n v="1364"/>
    <d v="2018-11-11T00:00:00"/>
    <n v="11"/>
    <x v="10"/>
    <s v="123 11th Street"/>
    <s v="Miami"/>
    <s v="FL"/>
    <n v="99999"/>
    <s v="USA"/>
    <x v="5"/>
    <x v="3"/>
    <m/>
    <s v="Shipping Company C"/>
    <s v="Peter Krschne"/>
    <s v="123 11th Street"/>
    <s v="Miami"/>
    <s v="FL"/>
    <n v="99999"/>
    <s v="USA"/>
    <m/>
    <s v="Curry Sauce"/>
    <x v="5"/>
    <n v="40"/>
    <n v="78"/>
    <n v="3120"/>
    <n v="299.52"/>
  </r>
  <r>
    <n v="1365"/>
    <d v="2018-11-01T00:00:00"/>
    <n v="1"/>
    <x v="11"/>
    <s v="123 1st Street"/>
    <s v="Seattle"/>
    <s v="WA"/>
    <n v="99999"/>
    <s v="USA"/>
    <x v="2"/>
    <x v="2"/>
    <m/>
    <s v="Shipping Company C"/>
    <s v="Anna Bedecs"/>
    <s v="123 1st Street"/>
    <s v="Seattle"/>
    <s v="WA"/>
    <n v="99999"/>
    <s v="USA"/>
    <m/>
    <s v="Crab Meat"/>
    <x v="8"/>
    <n v="18.399999999999999"/>
    <n v="76"/>
    <n v="1398.3999999999999"/>
    <n v="144.0352"/>
  </r>
  <r>
    <n v="1366"/>
    <d v="2018-11-28T00:00:00"/>
    <n v="28"/>
    <x v="7"/>
    <s v="789 28th Street"/>
    <s v="Memphis"/>
    <s v="TN"/>
    <n v="99999"/>
    <s v="USA"/>
    <x v="5"/>
    <x v="3"/>
    <d v="2018-11-30T00:00:00"/>
    <s v="Shipping Company C"/>
    <s v="Amritansh Raghav"/>
    <s v="789 28th Street"/>
    <s v="Memphis"/>
    <s v="TN"/>
    <n v="99999"/>
    <s v="USA"/>
    <s v="Credit Card"/>
    <s v="Coffee"/>
    <x v="0"/>
    <n v="46"/>
    <n v="57"/>
    <n v="2622"/>
    <n v="272.68799999999999"/>
  </r>
  <r>
    <n v="1367"/>
    <d v="2018-11-09T00:00:00"/>
    <n v="9"/>
    <x v="12"/>
    <s v="123 9th Street"/>
    <s v="Salt Lake City"/>
    <s v="UT"/>
    <n v="99999"/>
    <s v="USA"/>
    <x v="7"/>
    <x v="0"/>
    <d v="2018-11-11T00:00:00"/>
    <s v="Shipping Company A"/>
    <s v="Sven Mortensen"/>
    <s v="123 9th Street"/>
    <s v="Salt Lake City"/>
    <s v="UT"/>
    <n v="99999"/>
    <s v="USA"/>
    <s v="Check"/>
    <s v="Clam Chowder"/>
    <x v="4"/>
    <n v="9.65"/>
    <n v="14"/>
    <n v="135.1"/>
    <n v="12.9696"/>
  </r>
  <r>
    <n v="1368"/>
    <d v="2018-12-27T00:00:00"/>
    <n v="27"/>
    <x v="0"/>
    <s v="789 27th Street"/>
    <s v="Las Vegas"/>
    <s v="NV"/>
    <n v="99999"/>
    <s v="USA"/>
    <x v="0"/>
    <x v="0"/>
    <d v="2018-12-29T00:00:00"/>
    <s v="Shipping Company B"/>
    <s v="Karen Toh"/>
    <s v="789 27th Street"/>
    <s v="Las Vegas"/>
    <s v="NV"/>
    <n v="99999"/>
    <s v="USA"/>
    <s v="Check"/>
    <s v="Beer"/>
    <x v="0"/>
    <n v="14"/>
    <n v="14"/>
    <n v="196"/>
    <n v="19.796000000000003"/>
  </r>
  <r>
    <n v="1369"/>
    <d v="2018-12-27T00:00:00"/>
    <n v="27"/>
    <x v="0"/>
    <s v="789 27th Street"/>
    <s v="Las Vegas"/>
    <s v="NV"/>
    <n v="99999"/>
    <s v="USA"/>
    <x v="0"/>
    <x v="0"/>
    <d v="2018-12-29T00:00:00"/>
    <s v="Shipping Company B"/>
    <s v="Karen Toh"/>
    <s v="789 27th Street"/>
    <s v="Las Vegas"/>
    <s v="NV"/>
    <n v="99999"/>
    <s v="USA"/>
    <s v="Check"/>
    <s v="Dried Plums"/>
    <x v="1"/>
    <n v="3.5"/>
    <n v="70"/>
    <n v="245"/>
    <n v="25.234999999999999"/>
  </r>
  <r>
    <n v="1370"/>
    <d v="2018-12-04T00:00:00"/>
    <n v="4"/>
    <x v="1"/>
    <s v="123 4th Street"/>
    <s v="New York"/>
    <s v="NY"/>
    <n v="99999"/>
    <s v="USA"/>
    <x v="1"/>
    <x v="1"/>
    <d v="2018-12-06T00:00:00"/>
    <s v="Shipping Company A"/>
    <s v="Christina Lee"/>
    <s v="123 4th Street"/>
    <s v="New York"/>
    <s v="NY"/>
    <n v="99999"/>
    <s v="USA"/>
    <s v="Credit Card"/>
    <s v="Dried Pears"/>
    <x v="1"/>
    <n v="30"/>
    <n v="100"/>
    <n v="3000"/>
    <n v="291"/>
  </r>
  <r>
    <n v="1371"/>
    <d v="2018-12-04T00:00:00"/>
    <n v="4"/>
    <x v="1"/>
    <s v="123 4th Street"/>
    <s v="New York"/>
    <s v="NY"/>
    <n v="99999"/>
    <s v="USA"/>
    <x v="1"/>
    <x v="1"/>
    <d v="2018-12-06T00:00:00"/>
    <s v="Shipping Company A"/>
    <s v="Christina Lee"/>
    <s v="123 4th Street"/>
    <s v="New York"/>
    <s v="NY"/>
    <n v="99999"/>
    <s v="USA"/>
    <s v="Credit Card"/>
    <s v="Dried Apples"/>
    <x v="1"/>
    <n v="53"/>
    <n v="27"/>
    <n v="1431"/>
    <n v="143.1"/>
  </r>
  <r>
    <n v="1372"/>
    <d v="2018-12-04T00:00:00"/>
    <n v="4"/>
    <x v="1"/>
    <s v="123 4th Street"/>
    <s v="New York"/>
    <s v="NY"/>
    <n v="99999"/>
    <s v="USA"/>
    <x v="1"/>
    <x v="1"/>
    <d v="2018-12-06T00:00:00"/>
    <s v="Shipping Company A"/>
    <s v="Christina Lee"/>
    <s v="123 4th Street"/>
    <s v="New York"/>
    <s v="NY"/>
    <n v="99999"/>
    <s v="USA"/>
    <s v="Credit Card"/>
    <s v="Dried Plums"/>
    <x v="1"/>
    <n v="3.5"/>
    <n v="70"/>
    <n v="245"/>
    <n v="24.009999999999998"/>
  </r>
  <r>
    <n v="1373"/>
    <d v="2018-12-12T00:00:00"/>
    <n v="12"/>
    <x v="2"/>
    <s v="123 12th Street"/>
    <s v="Las Vegas"/>
    <s v="NV"/>
    <n v="99999"/>
    <s v="USA"/>
    <x v="0"/>
    <x v="0"/>
    <d v="2018-12-14T00:00:00"/>
    <s v="Shipping Company B"/>
    <s v="John Edwards"/>
    <s v="123 12th Street"/>
    <s v="Las Vegas"/>
    <s v="NV"/>
    <n v="99999"/>
    <s v="USA"/>
    <s v="Credit Card"/>
    <s v="Chai"/>
    <x v="0"/>
    <n v="18"/>
    <n v="57"/>
    <n v="1026"/>
    <n v="102.60000000000001"/>
  </r>
  <r>
    <n v="1374"/>
    <d v="2018-12-12T00:00:00"/>
    <n v="12"/>
    <x v="2"/>
    <s v="123 12th Street"/>
    <s v="Las Vegas"/>
    <s v="NV"/>
    <n v="99999"/>
    <s v="USA"/>
    <x v="0"/>
    <x v="0"/>
    <d v="2018-12-14T00:00:00"/>
    <s v="Shipping Company B"/>
    <s v="John Edwards"/>
    <s v="123 12th Street"/>
    <s v="Las Vegas"/>
    <s v="NV"/>
    <n v="99999"/>
    <s v="USA"/>
    <s v="Credit Card"/>
    <s v="Coffee"/>
    <x v="0"/>
    <n v="46"/>
    <n v="83"/>
    <n v="3818"/>
    <n v="374.16399999999999"/>
  </r>
  <r>
    <n v="1375"/>
    <d v="2018-12-08T00:00:00"/>
    <n v="8"/>
    <x v="3"/>
    <s v="123 8th Street"/>
    <s v="Portland"/>
    <s v="OR"/>
    <n v="99999"/>
    <s v="USA"/>
    <x v="2"/>
    <x v="2"/>
    <d v="2018-12-10T00:00:00"/>
    <s v="Shipping Company C"/>
    <s v="Elizabeth Andersen"/>
    <s v="123 8th Street"/>
    <s v="Portland"/>
    <s v="OR"/>
    <n v="99999"/>
    <s v="USA"/>
    <s v="Credit Card"/>
    <s v="Chocolate Biscuits Mix"/>
    <x v="2"/>
    <n v="9.1999999999999993"/>
    <n v="76"/>
    <n v="699.19999999999993"/>
    <n v="67.123199999999997"/>
  </r>
  <r>
    <n v="1376"/>
    <d v="2018-12-04T00:00:00"/>
    <n v="4"/>
    <x v="1"/>
    <s v="123 4th Street"/>
    <s v="New York"/>
    <s v="NY"/>
    <n v="99999"/>
    <s v="USA"/>
    <x v="1"/>
    <x v="1"/>
    <n v="41979"/>
    <s v="Shipping Company C"/>
    <s v="Christina Lee"/>
    <s v="123 4th Street"/>
    <s v="New York"/>
    <s v="NY"/>
    <n v="99999"/>
    <s v="USA"/>
    <s v="Check"/>
    <s v="Chocolate Biscuits Mix"/>
    <x v="2"/>
    <n v="9.1999999999999993"/>
    <n v="80"/>
    <n v="736"/>
    <n v="72.864000000000004"/>
  </r>
  <r>
    <n v="1377"/>
    <d v="2018-12-29T00:00:00"/>
    <n v="29"/>
    <x v="4"/>
    <s v="789 29th Street"/>
    <s v="Denver"/>
    <s v="CO"/>
    <n v="99999"/>
    <s v="USA"/>
    <x v="3"/>
    <x v="0"/>
    <n v="42004"/>
    <s v="Shipping Company B"/>
    <s v="Soo Jung Lee"/>
    <s v="789 29th Street"/>
    <s v="Denver"/>
    <s v="CO"/>
    <n v="99999"/>
    <s v="USA"/>
    <s v="Check"/>
    <s v="Chocolate"/>
    <x v="3"/>
    <n v="12.75"/>
    <n v="47"/>
    <n v="599.25"/>
    <n v="59.325750000000006"/>
  </r>
  <r>
    <n v="1378"/>
    <d v="2018-12-03T00:00:00"/>
    <n v="3"/>
    <x v="5"/>
    <s v="123 3rd Street"/>
    <s v="Los Angelas"/>
    <s v="CA"/>
    <n v="99999"/>
    <s v="USA"/>
    <x v="0"/>
    <x v="0"/>
    <n v="41978"/>
    <s v="Shipping Company B"/>
    <s v="Thomas Axerr"/>
    <s v="123 3rd Street"/>
    <s v="Los Angelas"/>
    <s v="CA"/>
    <n v="99999"/>
    <s v="USA"/>
    <s v="Cash"/>
    <s v="Clam Chowder"/>
    <x v="4"/>
    <n v="9.65"/>
    <n v="96"/>
    <n v="926.40000000000009"/>
    <n v="94.492800000000017"/>
  </r>
  <r>
    <n v="1379"/>
    <d v="2018-12-06T00:00:00"/>
    <n v="6"/>
    <x v="6"/>
    <s v="123 6th Street"/>
    <s v="Milwaukee"/>
    <s v="WI"/>
    <n v="99999"/>
    <s v="USA"/>
    <x v="4"/>
    <x v="2"/>
    <n v="41981"/>
    <s v="Shipping Company B"/>
    <s v="Francisco Pérez-Olaeta"/>
    <s v="123 6th Street"/>
    <s v="Milwaukee"/>
    <s v="WI"/>
    <n v="99999"/>
    <s v="USA"/>
    <s v="Credit Card"/>
    <s v="Curry Sauce"/>
    <x v="5"/>
    <n v="40"/>
    <n v="32"/>
    <n v="1280"/>
    <n v="134.4"/>
  </r>
  <r>
    <n v="1380"/>
    <d v="2018-12-28T00:00:00"/>
    <n v="28"/>
    <x v="7"/>
    <s v="789 28th Street"/>
    <s v="Memphis"/>
    <s v="TN"/>
    <n v="99999"/>
    <s v="USA"/>
    <x v="5"/>
    <x v="3"/>
    <d v="2018-12-30T00:00:00"/>
    <s v="Shipping Company C"/>
    <s v="Amritansh Raghav"/>
    <s v="789 28th Street"/>
    <s v="Memphis"/>
    <s v="TN"/>
    <n v="99999"/>
    <s v="USA"/>
    <s v="Check"/>
    <s v="Coffee"/>
    <x v="0"/>
    <n v="46"/>
    <n v="16"/>
    <n v="736"/>
    <n v="73.600000000000009"/>
  </r>
  <r>
    <n v="1381"/>
    <d v="2018-12-08T00:00:00"/>
    <n v="8"/>
    <x v="3"/>
    <s v="123 8th Street"/>
    <s v="Portland"/>
    <s v="OR"/>
    <n v="99999"/>
    <s v="USA"/>
    <x v="2"/>
    <x v="2"/>
    <d v="2018-12-10T00:00:00"/>
    <s v="Shipping Company C"/>
    <s v="Elizabeth Andersen"/>
    <s v="123 8th Street"/>
    <s v="Portland"/>
    <s v="OR"/>
    <n v="99999"/>
    <s v="USA"/>
    <s v="Check"/>
    <s v="Chocolate"/>
    <x v="3"/>
    <n v="12.75"/>
    <n v="41"/>
    <n v="522.75"/>
    <n v="51.229500000000002"/>
  </r>
  <r>
    <n v="1382"/>
    <d v="2018-12-10T00:00:00"/>
    <n v="10"/>
    <x v="8"/>
    <s v="123 10th Street"/>
    <s v="Chicago"/>
    <s v="IL"/>
    <n v="99999"/>
    <s v="USA"/>
    <x v="6"/>
    <x v="1"/>
    <d v="2018-12-12T00:00:00"/>
    <s v="Shipping Company B"/>
    <s v="Roland Wacker"/>
    <s v="123 10th Street"/>
    <s v="Chicago"/>
    <s v="IL"/>
    <n v="99999"/>
    <s v="USA"/>
    <s v="Credit Card"/>
    <s v="Green Tea"/>
    <x v="0"/>
    <n v="2.99"/>
    <n v="41"/>
    <n v="122.59"/>
    <n v="12.871950000000002"/>
  </r>
  <r>
    <n v="1383"/>
    <d v="2018-12-07T00:00:00"/>
    <n v="7"/>
    <x v="9"/>
    <s v="123 7th Street"/>
    <s v="Boise"/>
    <s v="ID"/>
    <n v="99999"/>
    <s v="USA"/>
    <x v="2"/>
    <x v="2"/>
    <m/>
    <m/>
    <s v="Ming-Yang Xie"/>
    <s v="123 7th Street"/>
    <s v="Boise"/>
    <s v="ID"/>
    <n v="99999"/>
    <s v="USA"/>
    <m/>
    <s v="Coffee"/>
    <x v="0"/>
    <n v="46"/>
    <n v="41"/>
    <n v="1886"/>
    <n v="194.25800000000004"/>
  </r>
  <r>
    <n v="1384"/>
    <d v="2018-12-10T00:00:00"/>
    <n v="10"/>
    <x v="8"/>
    <s v="123 10th Street"/>
    <s v="Chicago"/>
    <s v="IL"/>
    <n v="99999"/>
    <s v="USA"/>
    <x v="6"/>
    <x v="1"/>
    <d v="2018-12-12T00:00:00"/>
    <s v="Shipping Company A"/>
    <s v="Roland Wacker"/>
    <s v="123 10th Street"/>
    <s v="Chicago"/>
    <s v="IL"/>
    <n v="99999"/>
    <s v="USA"/>
    <m/>
    <s v="Boysenberry Spread"/>
    <x v="6"/>
    <n v="25"/>
    <n v="94"/>
    <n v="2350"/>
    <n v="235"/>
  </r>
  <r>
    <n v="1385"/>
    <d v="2018-12-10T00:00:00"/>
    <n v="10"/>
    <x v="8"/>
    <s v="123 10th Street"/>
    <s v="Chicago"/>
    <s v="IL"/>
    <n v="99999"/>
    <s v="USA"/>
    <x v="6"/>
    <x v="1"/>
    <d v="2018-12-12T00:00:00"/>
    <s v="Shipping Company A"/>
    <s v="Roland Wacker"/>
    <s v="123 10th Street"/>
    <s v="Chicago"/>
    <s v="IL"/>
    <n v="99999"/>
    <s v="USA"/>
    <m/>
    <s v="Cajun Seasoning"/>
    <x v="7"/>
    <n v="22"/>
    <n v="20"/>
    <n v="440"/>
    <n v="46.2"/>
  </r>
  <r>
    <n v="1386"/>
    <d v="2018-12-10T00:00:00"/>
    <n v="10"/>
    <x v="8"/>
    <s v="123 10th Street"/>
    <s v="Chicago"/>
    <s v="IL"/>
    <n v="99999"/>
    <s v="USA"/>
    <x v="6"/>
    <x v="1"/>
    <n v="41985"/>
    <s v="Shipping Company A"/>
    <s v="Roland Wacker"/>
    <s v="123 10th Street"/>
    <s v="Chicago"/>
    <s v="IL"/>
    <n v="99999"/>
    <s v="USA"/>
    <m/>
    <s v="Chocolate Biscuits Mix"/>
    <x v="2"/>
    <n v="9.1999999999999993"/>
    <n v="13"/>
    <n v="119.6"/>
    <n v="12.438400000000001"/>
  </r>
  <r>
    <n v="1387"/>
    <d v="2018-12-11T00:00:00"/>
    <n v="11"/>
    <x v="10"/>
    <s v="123 11th Street"/>
    <s v="Miami"/>
    <s v="FL"/>
    <n v="99999"/>
    <s v="USA"/>
    <x v="5"/>
    <x v="3"/>
    <m/>
    <s v="Shipping Company C"/>
    <s v="Peter Krschne"/>
    <s v="123 11th Street"/>
    <s v="Miami"/>
    <s v="FL"/>
    <n v="99999"/>
    <s v="USA"/>
    <m/>
    <s v="Dried Plums"/>
    <x v="1"/>
    <n v="3.5"/>
    <n v="74"/>
    <n v="259"/>
    <n v="26.936000000000003"/>
  </r>
  <r>
    <n v="1388"/>
    <d v="2018-12-11T00:00:00"/>
    <n v="11"/>
    <x v="10"/>
    <s v="123 11th Street"/>
    <s v="Miami"/>
    <s v="FL"/>
    <n v="99999"/>
    <s v="USA"/>
    <x v="5"/>
    <x v="3"/>
    <m/>
    <s v="Shipping Company C"/>
    <s v="Peter Krschne"/>
    <s v="123 11th Street"/>
    <s v="Miami"/>
    <s v="FL"/>
    <n v="99999"/>
    <s v="USA"/>
    <m/>
    <s v="Green Tea"/>
    <x v="0"/>
    <n v="2.99"/>
    <n v="53"/>
    <n v="158.47"/>
    <n v="16.005470000000003"/>
  </r>
  <r>
    <n v="1389"/>
    <d v="2018-12-01T00:00:00"/>
    <n v="1"/>
    <x v="11"/>
    <s v="123 1st Street"/>
    <s v="Seattle"/>
    <s v="WA"/>
    <n v="99999"/>
    <s v="USA"/>
    <x v="2"/>
    <x v="2"/>
    <m/>
    <m/>
    <s v="Anna Bedecs"/>
    <s v="123 1st Street"/>
    <s v="Seattle"/>
    <s v="WA"/>
    <n v="99999"/>
    <s v="USA"/>
    <m/>
    <s v="Chai"/>
    <x v="0"/>
    <n v="18"/>
    <n v="99"/>
    <n v="1782"/>
    <n v="174.63600000000002"/>
  </r>
  <r>
    <n v="1390"/>
    <d v="2018-12-01T00:00:00"/>
    <n v="1"/>
    <x v="11"/>
    <s v="123 1st Street"/>
    <s v="Seattle"/>
    <s v="WA"/>
    <n v="99999"/>
    <s v="USA"/>
    <x v="2"/>
    <x v="2"/>
    <m/>
    <m/>
    <s v="Anna Bedecs"/>
    <s v="123 1st Street"/>
    <s v="Seattle"/>
    <s v="WA"/>
    <n v="99999"/>
    <s v="USA"/>
    <m/>
    <s v="Coffee"/>
    <x v="0"/>
    <n v="46"/>
    <n v="89"/>
    <n v="4094"/>
    <n v="388.93"/>
  </r>
  <r>
    <n v="1391"/>
    <d v="2018-12-01T00:00:00"/>
    <n v="1"/>
    <x v="11"/>
    <s v="123 1st Street"/>
    <s v="Seattle"/>
    <s v="WA"/>
    <n v="99999"/>
    <s v="USA"/>
    <x v="2"/>
    <x v="2"/>
    <m/>
    <m/>
    <s v="Anna Bedecs"/>
    <s v="123 1st Street"/>
    <s v="Seattle"/>
    <s v="WA"/>
    <n v="99999"/>
    <s v="USA"/>
    <m/>
    <s v="Green Tea"/>
    <x v="0"/>
    <n v="2.99"/>
    <n v="64"/>
    <n v="191.36"/>
    <n v="19.518720000000002"/>
  </r>
  <r>
    <n v="1392"/>
    <d v="2018-12-28T00:00:00"/>
    <n v="28"/>
    <x v="7"/>
    <s v="789 28th Street"/>
    <s v="Memphis"/>
    <s v="TN"/>
    <n v="99999"/>
    <s v="USA"/>
    <x v="5"/>
    <x v="3"/>
    <d v="2018-12-30T00:00:00"/>
    <s v="Shipping Company C"/>
    <s v="Amritansh Raghav"/>
    <s v="789 28th Street"/>
    <s v="Memphis"/>
    <s v="TN"/>
    <n v="99999"/>
    <s v="USA"/>
    <s v="Credit Card"/>
    <s v="Clam Chowder"/>
    <x v="4"/>
    <n v="9.65"/>
    <n v="98"/>
    <n v="945.7"/>
    <n v="96.461400000000012"/>
  </r>
  <r>
    <n v="1393"/>
    <d v="2018-12-28T00:00:00"/>
    <n v="28"/>
    <x v="7"/>
    <s v="789 28th Street"/>
    <s v="Memphis"/>
    <s v="TN"/>
    <n v="99999"/>
    <s v="USA"/>
    <x v="5"/>
    <x v="3"/>
    <d v="2018-12-30T00:00:00"/>
    <s v="Shipping Company C"/>
    <s v="Amritansh Raghav"/>
    <s v="789 28th Street"/>
    <s v="Memphis"/>
    <s v="TN"/>
    <n v="99999"/>
    <s v="USA"/>
    <s v="Credit Card"/>
    <s v="Crab Meat"/>
    <x v="8"/>
    <n v="18.399999999999999"/>
    <n v="86"/>
    <n v="1582.3999999999999"/>
    <n v="155.0752"/>
  </r>
  <r>
    <n v="1394"/>
    <d v="2018-12-09T00:00:00"/>
    <n v="9"/>
    <x v="12"/>
    <s v="123 9th Street"/>
    <s v="Salt Lake City"/>
    <s v="UT"/>
    <n v="99999"/>
    <s v="USA"/>
    <x v="7"/>
    <x v="0"/>
    <d v="2018-12-11T00:00:00"/>
    <s v="Shipping Company A"/>
    <s v="Sven Mortensen"/>
    <s v="123 9th Street"/>
    <s v="Salt Lake City"/>
    <s v="UT"/>
    <n v="99999"/>
    <s v="USA"/>
    <s v="Check"/>
    <s v="Ravioli"/>
    <x v="9"/>
    <n v="19.5"/>
    <n v="20"/>
    <n v="390"/>
    <n v="40.950000000000003"/>
  </r>
  <r>
    <n v="1395"/>
    <d v="2018-12-09T00:00:00"/>
    <n v="9"/>
    <x v="12"/>
    <s v="123 9th Street"/>
    <s v="Salt Lake City"/>
    <s v="UT"/>
    <n v="99999"/>
    <s v="USA"/>
    <x v="7"/>
    <x v="0"/>
    <d v="2018-12-11T00:00:00"/>
    <s v="Shipping Company A"/>
    <s v="Sven Mortensen"/>
    <s v="123 9th Street"/>
    <s v="Salt Lake City"/>
    <s v="UT"/>
    <n v="99999"/>
    <s v="USA"/>
    <s v="Check"/>
    <s v="Mozzarella"/>
    <x v="10"/>
    <n v="34.799999999999997"/>
    <n v="69"/>
    <n v="2401.1999999999998"/>
    <n v="240.12"/>
  </r>
  <r>
    <n v="1396"/>
    <d v="2018-12-06T00:00:00"/>
    <n v="6"/>
    <x v="6"/>
    <s v="123 6th Street"/>
    <s v="Milwaukee"/>
    <s v="WI"/>
    <n v="99999"/>
    <s v="USA"/>
    <x v="4"/>
    <x v="2"/>
    <d v="2018-12-08T00:00:00"/>
    <s v="Shipping Company B"/>
    <s v="Francisco Pérez-Olaeta"/>
    <s v="123 6th Street"/>
    <s v="Milwaukee"/>
    <s v="WI"/>
    <n v="99999"/>
    <s v="USA"/>
    <s v="Credit Card"/>
    <s v="Beer"/>
    <x v="0"/>
    <n v="14"/>
    <n v="68"/>
    <n v="952"/>
    <n v="91.391999999999996"/>
  </r>
  <r>
    <n v="1397"/>
    <d v="2018-12-08T00:00:00"/>
    <n v="8"/>
    <x v="3"/>
    <s v="123 8th Street"/>
    <s v="Portland"/>
    <s v="OR"/>
    <n v="99999"/>
    <s v="USA"/>
    <x v="2"/>
    <x v="2"/>
    <d v="2018-12-10T00:00:00"/>
    <s v="Shipping Company B"/>
    <s v="Elizabeth Andersen"/>
    <s v="123 8th Street"/>
    <s v="Portland"/>
    <s v="OR"/>
    <n v="99999"/>
    <s v="USA"/>
    <s v="Check"/>
    <s v="Curry Sauce"/>
    <x v="5"/>
    <n v="40"/>
    <n v="52"/>
    <n v="2080"/>
    <n v="203.84"/>
  </r>
  <r>
    <n v="1398"/>
    <d v="2018-12-08T00:00:00"/>
    <n v="8"/>
    <x v="3"/>
    <s v="123 8th Street"/>
    <s v="Portland"/>
    <s v="OR"/>
    <n v="99999"/>
    <s v="USA"/>
    <x v="2"/>
    <x v="2"/>
    <d v="2018-12-10T00:00:00"/>
    <s v="Shipping Company B"/>
    <s v="Elizabeth Andersen"/>
    <s v="123 8th Street"/>
    <s v="Portland"/>
    <s v="OR"/>
    <n v="99999"/>
    <s v="USA"/>
    <s v="Check"/>
    <s v="Chocolate Biscuits Mix"/>
    <x v="2"/>
    <n v="9.1999999999999993"/>
    <n v="40"/>
    <n v="368"/>
    <n v="38.640000000000008"/>
  </r>
  <r>
    <n v="1399"/>
    <d v="2018-12-25T00:00:00"/>
    <n v="25"/>
    <x v="13"/>
    <s v="789 25th Street"/>
    <s v="Chicago"/>
    <s v="IL"/>
    <n v="99999"/>
    <s v="USA"/>
    <x v="6"/>
    <x v="1"/>
    <d v="2018-12-27T00:00:00"/>
    <s v="Shipping Company A"/>
    <s v="John Rodman"/>
    <s v="789 25th Street"/>
    <s v="Chicago"/>
    <s v="IL"/>
    <n v="99999"/>
    <s v="USA"/>
    <s v="Cash"/>
    <s v="Scones"/>
    <x v="2"/>
    <n v="10"/>
    <n v="100"/>
    <n v="1000"/>
    <n v="98"/>
  </r>
  <r>
    <n v="1400"/>
    <d v="2018-12-26T00:00:00"/>
    <n v="26"/>
    <x v="14"/>
    <s v="789 26th Street"/>
    <s v="Miami"/>
    <s v="FL"/>
    <n v="99999"/>
    <s v="USA"/>
    <x v="5"/>
    <x v="3"/>
    <d v="2018-12-28T00:00:00"/>
    <s v="Shipping Company C"/>
    <s v="Run Liu"/>
    <s v="789 26th Street"/>
    <s v="Miami"/>
    <s v="FL"/>
    <n v="99999"/>
    <s v="USA"/>
    <s v="Credit Card"/>
    <s v="Olive Oil"/>
    <x v="13"/>
    <n v="21.35"/>
    <n v="88"/>
    <n v="1878.8000000000002"/>
    <n v="184.12240000000003"/>
  </r>
  <r>
    <n v="1401"/>
    <d v="2018-12-26T00:00:00"/>
    <n v="26"/>
    <x v="14"/>
    <s v="789 26th Street"/>
    <s v="Miami"/>
    <s v="FL"/>
    <n v="99999"/>
    <s v="USA"/>
    <x v="5"/>
    <x v="3"/>
    <d v="2018-12-28T00:00:00"/>
    <s v="Shipping Company C"/>
    <s v="Run Liu"/>
    <s v="789 26th Street"/>
    <s v="Miami"/>
    <s v="FL"/>
    <n v="99999"/>
    <s v="USA"/>
    <s v="Credit Card"/>
    <s v="Clam Chowder"/>
    <x v="4"/>
    <n v="9.65"/>
    <n v="46"/>
    <n v="443.90000000000003"/>
    <n v="42.614400000000003"/>
  </r>
  <r>
    <n v="1402"/>
    <d v="2018-12-26T00:00:00"/>
    <n v="26"/>
    <x v="14"/>
    <s v="789 26th Street"/>
    <s v="Miami"/>
    <s v="FL"/>
    <n v="99999"/>
    <s v="USA"/>
    <x v="5"/>
    <x v="3"/>
    <d v="2018-12-28T00:00:00"/>
    <s v="Shipping Company C"/>
    <s v="Run Liu"/>
    <s v="789 26th Street"/>
    <s v="Miami"/>
    <s v="FL"/>
    <n v="99999"/>
    <s v="USA"/>
    <s v="Credit Card"/>
    <s v="Crab Meat"/>
    <x v="8"/>
    <n v="18.399999999999999"/>
    <n v="93"/>
    <n v="1711.1999999999998"/>
    <n v="167.69759999999999"/>
  </r>
  <r>
    <n v="1403"/>
    <d v="2018-12-29T00:00:00"/>
    <n v="29"/>
    <x v="4"/>
    <s v="789 29th Street"/>
    <s v="Denver"/>
    <s v="CO"/>
    <n v="99999"/>
    <s v="USA"/>
    <x v="3"/>
    <x v="0"/>
    <d v="2018-12-31T00:00:00"/>
    <s v="Shipping Company B"/>
    <s v="Soo Jung Lee"/>
    <s v="789 29th Street"/>
    <s v="Denver"/>
    <s v="CO"/>
    <n v="99999"/>
    <s v="USA"/>
    <s v="Check"/>
    <s v="Beer"/>
    <x v="0"/>
    <n v="14"/>
    <n v="96"/>
    <n v="1344"/>
    <n v="141.12"/>
  </r>
  <r>
    <n v="1404"/>
    <d v="2018-12-06T00:00:00"/>
    <n v="6"/>
    <x v="6"/>
    <s v="123 6th Street"/>
    <s v="Milwaukee"/>
    <s v="WI"/>
    <n v="99999"/>
    <s v="USA"/>
    <x v="4"/>
    <x v="2"/>
    <d v="2018-12-08T00:00:00"/>
    <s v="Shipping Company C"/>
    <s v="Francisco Pérez-Olaeta"/>
    <s v="123 6th Street"/>
    <s v="Milwaukee"/>
    <s v="WI"/>
    <n v="99999"/>
    <s v="USA"/>
    <s v="Check"/>
    <s v="Chocolate"/>
    <x v="3"/>
    <n v="12.75"/>
    <n v="12"/>
    <n v="153"/>
    <n v="16.065000000000001"/>
  </r>
  <r>
    <n v="1406"/>
    <d v="2018-12-04T00:00:00"/>
    <n v="4"/>
    <x v="1"/>
    <s v="123 4th Street"/>
    <s v="New York"/>
    <s v="NY"/>
    <n v="99999"/>
    <s v="USA"/>
    <x v="1"/>
    <x v="1"/>
    <d v="2018-12-06T00:00:00"/>
    <s v="Shipping Company A"/>
    <s v="Christina Lee"/>
    <s v="123 4th Street"/>
    <s v="New York"/>
    <s v="NY"/>
    <n v="99999"/>
    <s v="USA"/>
    <s v="Credit Card"/>
    <s v="Marmalade"/>
    <x v="6"/>
    <n v="81"/>
    <n v="38"/>
    <n v="3078"/>
    <n v="292.41000000000003"/>
  </r>
  <r>
    <n v="1407"/>
    <d v="2018-12-04T00:00:00"/>
    <n v="4"/>
    <x v="1"/>
    <s v="123 4th Street"/>
    <s v="New York"/>
    <s v="NY"/>
    <n v="99999"/>
    <s v="USA"/>
    <x v="1"/>
    <x v="1"/>
    <d v="2018-12-06T00:00:00"/>
    <s v="Shipping Company A"/>
    <s v="Christina Lee"/>
    <s v="123 4th Street"/>
    <s v="New York"/>
    <s v="NY"/>
    <n v="99999"/>
    <s v="USA"/>
    <s v="Credit Card"/>
    <s v="Long Grain Rice"/>
    <x v="14"/>
    <n v="7"/>
    <n v="42"/>
    <n v="294"/>
    <n v="29.106000000000002"/>
  </r>
  <r>
    <n v="1409"/>
    <d v="2018-12-08T00:00:00"/>
    <n v="8"/>
    <x v="3"/>
    <s v="123 8th Street"/>
    <s v="Portland"/>
    <s v="OR"/>
    <n v="99999"/>
    <s v="USA"/>
    <x v="2"/>
    <x v="2"/>
    <d v="2018-12-10T00:00:00"/>
    <s v="Shipping Company C"/>
    <s v="Elizabeth Andersen"/>
    <s v="123 8th Street"/>
    <s v="Portland"/>
    <s v="OR"/>
    <n v="99999"/>
    <s v="USA"/>
    <s v="Credit Card"/>
    <s v="Mozzarella"/>
    <x v="10"/>
    <n v="34.799999999999997"/>
    <n v="100"/>
    <n v="3479.9999999999995"/>
    <n v="344.52"/>
  </r>
  <r>
    <n v="1412"/>
    <d v="2018-12-03T00:00:00"/>
    <n v="3"/>
    <x v="5"/>
    <s v="123 3rd Street"/>
    <s v="Los Angelas"/>
    <s v="CA"/>
    <n v="99999"/>
    <s v="USA"/>
    <x v="0"/>
    <x v="0"/>
    <d v="2018-12-05T00:00:00"/>
    <s v="Shipping Company B"/>
    <s v="Thomas Axerr"/>
    <s v="123 3rd Street"/>
    <s v="Los Angelas"/>
    <s v="CA"/>
    <n v="99999"/>
    <s v="USA"/>
    <s v="Cash"/>
    <s v="Syrup"/>
    <x v="7"/>
    <n v="10"/>
    <n v="89"/>
    <n v="890"/>
    <n v="87.22"/>
  </r>
  <r>
    <n v="1413"/>
    <d v="2018-12-03T00:00:00"/>
    <n v="3"/>
    <x v="5"/>
    <s v="123 3rd Street"/>
    <s v="Los Angelas"/>
    <s v="CA"/>
    <n v="99999"/>
    <s v="USA"/>
    <x v="0"/>
    <x v="0"/>
    <d v="2018-12-05T00:00:00"/>
    <s v="Shipping Company B"/>
    <s v="Thomas Axerr"/>
    <s v="123 3rd Street"/>
    <s v="Los Angelas"/>
    <s v="CA"/>
    <n v="99999"/>
    <s v="USA"/>
    <s v="Cash"/>
    <s v="Curry Sauce"/>
    <x v="5"/>
    <n v="40"/>
    <n v="12"/>
    <n v="480"/>
    <n v="46.56"/>
  </r>
  <r>
    <n v="1417"/>
    <d v="2018-12-10T00:00:00"/>
    <n v="10"/>
    <x v="8"/>
    <s v="123 10th Street"/>
    <s v="Chicago"/>
    <s v="IL"/>
    <n v="99999"/>
    <s v="USA"/>
    <x v="6"/>
    <x v="1"/>
    <d v="2018-12-12T00:00:00"/>
    <s v="Shipping Company B"/>
    <s v="Roland Wacker"/>
    <s v="123 10th Street"/>
    <s v="Chicago"/>
    <s v="IL"/>
    <n v="99999"/>
    <s v="USA"/>
    <s v="Credit Card"/>
    <s v="Almonds"/>
    <x v="1"/>
    <n v="10"/>
    <n v="97"/>
    <n v="970"/>
    <n v="100.88000000000001"/>
  </r>
  <r>
    <n v="1419"/>
    <d v="2018-12-10T00:00:00"/>
    <n v="10"/>
    <x v="8"/>
    <s v="123 10th Street"/>
    <s v="Chicago"/>
    <s v="IL"/>
    <n v="99999"/>
    <s v="USA"/>
    <x v="6"/>
    <x v="1"/>
    <m/>
    <s v="Shipping Company A"/>
    <s v="Roland Wacker"/>
    <s v="123 10th Street"/>
    <s v="Chicago"/>
    <s v="IL"/>
    <n v="99999"/>
    <s v="USA"/>
    <m/>
    <s v="Dried Plums"/>
    <x v="1"/>
    <n v="3.5"/>
    <n v="53"/>
    <n v="185.5"/>
    <n v="17.622499999999999"/>
  </r>
  <r>
    <n v="1420"/>
    <d v="2018-12-11T00:00:00"/>
    <n v="11"/>
    <x v="10"/>
    <s v="123 11th Street"/>
    <s v="Miami"/>
    <s v="FL"/>
    <n v="99999"/>
    <s v="USA"/>
    <x v="5"/>
    <x v="3"/>
    <m/>
    <s v="Shipping Company C"/>
    <s v="Peter Krschne"/>
    <s v="123 11th Street"/>
    <s v="Miami"/>
    <s v="FL"/>
    <n v="99999"/>
    <s v="USA"/>
    <m/>
    <s v="Curry Sauce"/>
    <x v="5"/>
    <n v="40"/>
    <n v="61"/>
    <n v="2440"/>
    <n v="248.88"/>
  </r>
  <r>
    <n v="1421"/>
    <d v="2018-12-01T00:00:00"/>
    <n v="1"/>
    <x v="11"/>
    <s v="123 1st Street"/>
    <s v="Seattle"/>
    <s v="WA"/>
    <n v="99999"/>
    <s v="USA"/>
    <x v="2"/>
    <x v="2"/>
    <m/>
    <s v="Shipping Company C"/>
    <s v="Anna Bedecs"/>
    <s v="123 1st Street"/>
    <s v="Seattle"/>
    <s v="WA"/>
    <n v="99999"/>
    <s v="USA"/>
    <m/>
    <s v="Crab Meat"/>
    <x v="8"/>
    <n v="18.399999999999999"/>
    <n v="45"/>
    <n v="827.99999999999989"/>
    <n v="81.143999999999991"/>
  </r>
  <r>
    <n v="1422"/>
    <d v="2018-12-28T00:00:00"/>
    <n v="28"/>
    <x v="7"/>
    <s v="789 28th Street"/>
    <s v="Memphis"/>
    <s v="TN"/>
    <n v="99999"/>
    <s v="USA"/>
    <x v="5"/>
    <x v="3"/>
    <d v="2018-12-30T00:00:00"/>
    <s v="Shipping Company C"/>
    <s v="Amritansh Raghav"/>
    <s v="789 28th Street"/>
    <s v="Memphis"/>
    <s v="TN"/>
    <n v="99999"/>
    <s v="USA"/>
    <s v="Credit Card"/>
    <s v="Coffee"/>
    <x v="0"/>
    <n v="46"/>
    <n v="43"/>
    <n v="1978"/>
    <n v="197.8"/>
  </r>
  <r>
    <n v="1423"/>
    <d v="2018-12-09T00:00:00"/>
    <n v="9"/>
    <x v="12"/>
    <s v="123 9th Street"/>
    <s v="Salt Lake City"/>
    <s v="UT"/>
    <n v="99999"/>
    <s v="USA"/>
    <x v="7"/>
    <x v="0"/>
    <d v="2018-12-11T00:00:00"/>
    <s v="Shipping Company A"/>
    <s v="Sven Mortensen"/>
    <s v="123 9th Street"/>
    <s v="Salt Lake City"/>
    <s v="UT"/>
    <n v="99999"/>
    <s v="USA"/>
    <s v="Check"/>
    <s v="Clam Chowder"/>
    <x v="4"/>
    <n v="9.65"/>
    <n v="18"/>
    <n v="173.70000000000002"/>
    <n v="16.5015"/>
  </r>
  <r>
    <n v="1424"/>
    <d v="2018-12-06T00:00:00"/>
    <n v="6"/>
    <x v="6"/>
    <s v="123 6th Street"/>
    <s v="Milwaukee"/>
    <s v="WI"/>
    <n v="99999"/>
    <s v="USA"/>
    <x v="4"/>
    <x v="2"/>
    <d v="2018-12-08T00:00:00"/>
    <s v="Shipping Company B"/>
    <s v="Francisco Pérez-Olaeta"/>
    <s v="123 6th Street"/>
    <s v="Milwaukee"/>
    <s v="WI"/>
    <n v="99999"/>
    <s v="USA"/>
    <s v="Credit Card"/>
    <s v="Chocolate"/>
    <x v="3"/>
    <n v="12.75"/>
    <n v="41"/>
    <n v="522.75"/>
    <n v="50.706750000000007"/>
  </r>
  <r>
    <n v="1425"/>
    <d v="2018-12-08T00:00:00"/>
    <n v="8"/>
    <x v="3"/>
    <s v="123 8th Street"/>
    <s v="Portland"/>
    <s v="OR"/>
    <n v="99999"/>
    <s v="USA"/>
    <x v="2"/>
    <x v="2"/>
    <n v="41983"/>
    <s v="Shipping Company B"/>
    <s v="Elizabeth Andersen"/>
    <s v="123 8th Street"/>
    <s v="Portland"/>
    <s v="OR"/>
    <n v="99999"/>
    <s v="USA"/>
    <s v="Check"/>
    <s v="Chocolate"/>
    <x v="3"/>
    <n v="12.75"/>
    <n v="19"/>
    <n v="242.25"/>
    <n v="23.982750000000003"/>
  </r>
  <r>
    <n v="1426"/>
    <d v="2018-12-25T00:00:00"/>
    <n v="25"/>
    <x v="13"/>
    <s v="789 25th Street"/>
    <s v="Chicago"/>
    <s v="IL"/>
    <n v="99999"/>
    <s v="USA"/>
    <x v="6"/>
    <x v="1"/>
    <n v="42000"/>
    <s v="Shipping Company A"/>
    <s v="John Rodman"/>
    <s v="789 25th Street"/>
    <s v="Chicago"/>
    <s v="IL"/>
    <n v="99999"/>
    <s v="USA"/>
    <s v="Cash"/>
    <s v="Cajun Seasoning"/>
    <x v="7"/>
    <n v="22"/>
    <n v="65"/>
    <n v="1430"/>
    <n v="138.71"/>
  </r>
  <r>
    <n v="1427"/>
    <d v="2018-12-26T00:00:00"/>
    <n v="26"/>
    <x v="14"/>
    <s v="789 26th Street"/>
    <s v="Miami"/>
    <s v="FL"/>
    <n v="99999"/>
    <s v="USA"/>
    <x v="5"/>
    <x v="3"/>
    <n v="42001"/>
    <s v="Shipping Company C"/>
    <s v="Run Liu"/>
    <s v="789 26th Street"/>
    <s v="Miami"/>
    <s v="FL"/>
    <n v="99999"/>
    <s v="USA"/>
    <s v="Credit Card"/>
    <s v="Boysenberry Spread"/>
    <x v="6"/>
    <n v="25"/>
    <n v="13"/>
    <n v="325"/>
    <n v="32.174999999999997"/>
  </r>
  <r>
    <n v="1428"/>
    <d v="2018-12-29T00:00:00"/>
    <n v="29"/>
    <x v="4"/>
    <s v="789 29th Street"/>
    <s v="Denver"/>
    <s v="CO"/>
    <n v="99999"/>
    <s v="USA"/>
    <x v="3"/>
    <x v="0"/>
    <n v="42004"/>
    <s v="Shipping Company B"/>
    <s v="Soo Jung Lee"/>
    <s v="789 29th Street"/>
    <s v="Denver"/>
    <s v="CO"/>
    <n v="99999"/>
    <s v="USA"/>
    <s v="Check"/>
    <s v="Fruit Cocktail"/>
    <x v="12"/>
    <n v="39"/>
    <n v="54"/>
    <n v="2106"/>
    <n v="214.81200000000004"/>
  </r>
  <r>
    <n v="1429"/>
    <d v="2018-12-06T00:00:00"/>
    <n v="6"/>
    <x v="6"/>
    <s v="123 6th Street"/>
    <s v="Milwaukee"/>
    <s v="WI"/>
    <n v="99999"/>
    <s v="USA"/>
    <x v="4"/>
    <x v="2"/>
    <d v="2018-12-08T00:00:00"/>
    <s v="Shipping Company C"/>
    <s v="Francisco Pérez-Olaeta"/>
    <s v="123 6th Street"/>
    <s v="Milwaukee"/>
    <s v="WI"/>
    <n v="99999"/>
    <s v="USA"/>
    <s v="Check"/>
    <s v="Dried Pears"/>
    <x v="1"/>
    <n v="30"/>
    <n v="33"/>
    <n v="990"/>
    <n v="95.039999999999992"/>
  </r>
  <r>
    <n v="1430"/>
    <d v="2018-12-06T00:00:00"/>
    <n v="6"/>
    <x v="6"/>
    <s v="123 6th Street"/>
    <s v="Milwaukee"/>
    <s v="WI"/>
    <n v="99999"/>
    <s v="USA"/>
    <x v="4"/>
    <x v="2"/>
    <d v="2018-12-08T00:00:00"/>
    <s v="Shipping Company C"/>
    <s v="Francisco Pérez-Olaeta"/>
    <s v="123 6th Street"/>
    <s v="Milwaukee"/>
    <s v="WI"/>
    <n v="99999"/>
    <s v="USA"/>
    <s v="Check"/>
    <s v="Dried Apples"/>
    <x v="1"/>
    <n v="53"/>
    <n v="34"/>
    <n v="1802"/>
    <n v="185.60600000000002"/>
  </r>
  <r>
    <n v="1431"/>
    <d v="2018-12-04T00:00:00"/>
    <n v="4"/>
    <x v="1"/>
    <s v="123 4th Street"/>
    <s v="New York"/>
    <s v="NY"/>
    <n v="99999"/>
    <s v="USA"/>
    <x v="1"/>
    <x v="1"/>
    <m/>
    <m/>
    <s v="Christina Lee"/>
    <s v="123 4th Street"/>
    <s v="New York"/>
    <s v="NY"/>
    <n v="99999"/>
    <s v="USA"/>
    <m/>
    <s v="Gnocchi"/>
    <x v="9"/>
    <n v="38"/>
    <n v="59"/>
    <n v="2242"/>
    <n v="226.44200000000001"/>
  </r>
  <r>
    <n v="1432"/>
    <d v="2018-12-03T00:00:00"/>
    <n v="3"/>
    <x v="5"/>
    <s v="123 3rd Street"/>
    <s v="Los Angelas"/>
    <s v="CA"/>
    <n v="99999"/>
    <s v="USA"/>
    <x v="0"/>
    <x v="0"/>
    <m/>
    <m/>
    <s v="Thomas Axerr"/>
    <s v="123 3rd Street"/>
    <s v="Los Angelas"/>
    <s v="CA"/>
    <n v="99999"/>
    <s v="USA"/>
    <m/>
    <s v="Green Tea"/>
    <x v="0"/>
    <n v="2.99"/>
    <n v="24"/>
    <n v="71.760000000000005"/>
    <n v="7.104240000000000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0FB89FF-A4EA-41F6-8D59-80E233B4FAE4}" name="PivotTable3" cacheId="24" applyNumberFormats="0" applyBorderFormats="0" applyFontFormats="0" applyPatternFormats="0" applyAlignmentFormats="0" applyWidthHeightFormats="1" dataCaption="Values" updatedVersion="6" minRefreshableVersion="3" useAutoFormatting="1" itemPrintTitles="1" createdVersion="6" indent="0" compact="0" outline="1" outlineData="1" compactData="0" multipleFieldFilters="0">
  <location ref="A3:B15" firstHeaderRow="1" firstDataRow="1" firstDataCol="1"/>
  <pivotFields count="26">
    <pivotField compact="0" subtotalTop="0" showAll="0"/>
    <pivotField compact="0" numFmtId="164" subtotalTop="0" showAll="0"/>
    <pivotField compact="0" subtotalTop="0" showAll="0"/>
    <pivotField compact="0" subtotalTop="0" showAll="0">
      <items count="16">
        <item x="11"/>
        <item x="0"/>
        <item x="7"/>
        <item x="5"/>
        <item x="4"/>
        <item x="1"/>
        <item x="6"/>
        <item x="9"/>
        <item x="3"/>
        <item x="12"/>
        <item x="8"/>
        <item x="10"/>
        <item x="2"/>
        <item x="13"/>
        <item x="14"/>
        <item t="default"/>
      </items>
    </pivotField>
    <pivotField compact="0" subtotalTop="0" showAll="0"/>
    <pivotField compact="0" subtotalTop="0" showAll="0"/>
    <pivotField compact="0" subtotalTop="0" showAll="0"/>
    <pivotField compact="0" subtotalTop="0" showAll="0"/>
    <pivotField compact="0" subtotalTop="0" showAll="0"/>
    <pivotField compact="0" subtotalTop="0" showAll="0">
      <items count="9">
        <item x="1"/>
        <item x="5"/>
        <item x="3"/>
        <item x="6"/>
        <item x="0"/>
        <item x="4"/>
        <item x="2"/>
        <item x="7"/>
        <item t="default"/>
      </items>
    </pivotField>
    <pivotField compact="0" subtotalTop="0" showAll="0">
      <items count="5">
        <item x="1"/>
        <item x="2"/>
        <item x="3"/>
        <item x="0"/>
        <item t="default"/>
      </items>
    </pivotField>
    <pivotField compact="0" subtotalTop="0" showAll="0"/>
    <pivotField compact="0" subtotalTop="0" showAll="0"/>
    <pivotField compact="0" subtotalTop="0" showAll="0"/>
    <pivotField compact="0" subtotalTop="0" showAll="0"/>
    <pivotField compact="0" subtotalTop="0" showAll="0"/>
    <pivotField compact="0" subtotalTop="0" showAll="0"/>
    <pivotField compact="0" subtotalTop="0" showAll="0"/>
    <pivotField compact="0" subtotalTop="0" showAll="0"/>
    <pivotField compact="0" subtotalTop="0" showAll="0"/>
    <pivotField compact="0" subtotalTop="0" showAll="0"/>
    <pivotField axis="axisRow" compact="0" subtotalTop="0" showAll="0">
      <items count="16">
        <item x="2"/>
        <item sd="0" x="0"/>
        <item sd="0" x="3"/>
        <item sd="0" x="8"/>
        <item h="1" sd="0" x="7"/>
        <item h="1" sd="0" x="10"/>
        <item h="1" sd="0" x="1"/>
        <item sd="0" x="12"/>
        <item sd="0" x="14"/>
        <item sd="0" x="6"/>
        <item sd="0" x="13"/>
        <item sd="0" x="9"/>
        <item sd="0" x="5"/>
        <item sd="0" x="4"/>
        <item h="1" sd="0" x="11"/>
        <item t="default" sd="0"/>
      </items>
    </pivotField>
    <pivotField compact="0" subtotalTop="0" showAll="0"/>
    <pivotField compact="0" subtotalTop="0" showAll="0"/>
    <pivotField dataField="1" compact="0" numFmtId="165" subtotalTop="0" showAll="0"/>
    <pivotField compact="0" numFmtId="165" subtotalTop="0" showAll="0"/>
  </pivotFields>
  <rowFields count="1">
    <field x="21"/>
  </rowFields>
  <rowItems count="12">
    <i>
      <x/>
    </i>
    <i>
      <x v="1"/>
    </i>
    <i>
      <x v="2"/>
    </i>
    <i>
      <x v="3"/>
    </i>
    <i>
      <x v="7"/>
    </i>
    <i>
      <x v="8"/>
    </i>
    <i>
      <x v="9"/>
    </i>
    <i>
      <x v="10"/>
    </i>
    <i>
      <x v="11"/>
    </i>
    <i>
      <x v="12"/>
    </i>
    <i>
      <x v="13"/>
    </i>
    <i t="grand">
      <x/>
    </i>
  </rowItems>
  <colItems count="1">
    <i/>
  </colItems>
  <dataFields count="1">
    <dataField name="Sum of Revenue" fld="24" baseField="0" baseItem="0" numFmtId="165"/>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69B62A1-C542-4AD9-B273-0DC629789A3A}" name="PivotTable3" cacheId="24" applyNumberFormats="0" applyBorderFormats="0" applyFontFormats="0" applyPatternFormats="0" applyAlignmentFormats="0" applyWidthHeightFormats="1" dataCaption="Values" updatedVersion="6" minRefreshableVersion="3" useAutoFormatting="1" itemPrintTitles="1" createdVersion="6" indent="0" compact="0" outline="1" outlineData="1" compactData="0" multipleFieldFilters="0" chartFormat="1">
  <location ref="A3:B8" firstHeaderRow="1" firstDataRow="1" firstDataCol="1"/>
  <pivotFields count="26">
    <pivotField compact="0" subtotalTop="0" showAll="0"/>
    <pivotField compact="0" numFmtId="164" subtotalTop="0" showAll="0"/>
    <pivotField compact="0" subtotalTop="0" showAll="0"/>
    <pivotField compact="0" subtotalTop="0" showAll="0">
      <items count="16">
        <item x="11"/>
        <item x="0"/>
        <item x="7"/>
        <item x="5"/>
        <item x="4"/>
        <item x="1"/>
        <item x="6"/>
        <item x="9"/>
        <item x="3"/>
        <item x="12"/>
        <item x="8"/>
        <item x="10"/>
        <item x="2"/>
        <item x="13"/>
        <item x="14"/>
        <item t="default"/>
      </items>
    </pivotField>
    <pivotField compact="0" subtotalTop="0" showAll="0"/>
    <pivotField compact="0" subtotalTop="0" showAll="0"/>
    <pivotField compact="0" subtotalTop="0" showAll="0"/>
    <pivotField compact="0" subtotalTop="0" showAll="0"/>
    <pivotField compact="0" subtotalTop="0" showAll="0"/>
    <pivotField compact="0" subtotalTop="0" showAll="0"/>
    <pivotField axis="axisRow" compact="0" subtotalTop="0" showAll="0" sortType="descending">
      <items count="5">
        <item x="1"/>
        <item x="2"/>
        <item x="3"/>
        <item x="0"/>
        <item t="default"/>
      </items>
      <autoSortScope>
        <pivotArea dataOnly="0" outline="0" fieldPosition="0">
          <references count="1">
            <reference field="4294967294" count="1" selected="0">
              <x v="0"/>
            </reference>
          </references>
        </pivotArea>
      </autoSortScope>
    </pivotField>
    <pivotField compact="0" subtotalTop="0" showAll="0"/>
    <pivotField compact="0" subtotalTop="0" showAll="0"/>
    <pivotField compact="0" subtotalTop="0" showAll="0"/>
    <pivotField compact="0" subtotalTop="0" showAll="0"/>
    <pivotField compact="0" subtotalTop="0" showAll="0"/>
    <pivotField compact="0" subtotalTop="0" showAll="0"/>
    <pivotField compact="0" subtotalTop="0" showAll="0"/>
    <pivotField compact="0" subtotalTop="0" showAll="0"/>
    <pivotField compact="0" subtotalTop="0" showAll="0"/>
    <pivotField compact="0" subtotalTop="0" showAll="0"/>
    <pivotField compact="0" subtotalTop="0" showAll="0">
      <items count="16">
        <item x="2"/>
        <item x="0"/>
        <item x="3"/>
        <item x="8"/>
        <item x="7"/>
        <item x="10"/>
        <item x="1"/>
        <item x="12"/>
        <item x="14"/>
        <item x="6"/>
        <item x="13"/>
        <item x="9"/>
        <item x="5"/>
        <item x="4"/>
        <item x="11"/>
        <item t="default"/>
      </items>
    </pivotField>
    <pivotField compact="0" subtotalTop="0" showAll="0"/>
    <pivotField compact="0" subtotalTop="0" showAll="0"/>
    <pivotField dataField="1" compact="0" numFmtId="165" subtotalTop="0" showAll="0"/>
    <pivotField compact="0" numFmtId="165" subtotalTop="0" showAll="0"/>
  </pivotFields>
  <rowFields count="1">
    <field x="10"/>
  </rowFields>
  <rowItems count="5">
    <i>
      <x v="1"/>
    </i>
    <i>
      <x/>
    </i>
    <i>
      <x v="2"/>
    </i>
    <i>
      <x v="3"/>
    </i>
    <i t="grand">
      <x/>
    </i>
  </rowItems>
  <colItems count="1">
    <i/>
  </colItems>
  <dataFields count="1">
    <dataField name="Sum of Revenue" fld="24" baseField="0" baseItem="0" numFmtId="168"/>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ustomer_Name" xr10:uid="{C7F442A3-0D3E-492F-BB88-CA29AD1C180C}" sourceName="Customer Name">
  <pivotTables>
    <pivotTable tabId="19" name="PivotTable3"/>
  </pivotTables>
  <data>
    <tabular pivotCacheId="218970864">
      <items count="15">
        <i x="11" s="1"/>
        <i x="0" s="1"/>
        <i x="7" s="1"/>
        <i x="5" s="1"/>
        <i x="4" s="1"/>
        <i x="1" s="1"/>
        <i x="6" s="1"/>
        <i x="9" s="1"/>
        <i x="3" s="1"/>
        <i x="12" s="1"/>
        <i x="8" s="1"/>
        <i x="10" s="1"/>
        <i x="2" s="1"/>
        <i x="13" s="1"/>
        <i x="14"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ustomer Name" xr10:uid="{ADCED4CE-E552-47EC-BD59-D4D6E7CF2CA0}" cache="Slicer_Customer_Name" caption="Customer Name" style="SlicerStyleLight3"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5F518C7-2D38-4827-9126-657ECDB02EAC}" name="Table2" displayName="Table2" ref="A1:J2001" totalsRowShown="0">
  <autoFilter ref="A1:J2001" xr:uid="{6849720C-5D05-497E-AA24-3DCD0EFBA0C5}"/>
  <tableColumns count="10">
    <tableColumn id="1" xr3:uid="{181CD36E-7E30-40AE-8769-3520A13568CB}" name="ID"/>
    <tableColumn id="2" xr3:uid="{1681C4F3-F6E9-48D0-BA56-152881865460}" name="Date"/>
    <tableColumn id="5" xr3:uid="{9813C6F6-098D-4027-B454-5027E42DEE3E}" name="Email" dataDxfId="2"/>
    <tableColumn id="3" xr3:uid="{26FA09AA-E682-4ED8-A559-65900271C3E3}" name="First Name"/>
    <tableColumn id="4" xr3:uid="{5DE87980-2206-458D-B584-13A1708815C7}" name="Last Name"/>
    <tableColumn id="6" xr3:uid="{F05C419B-38F6-419C-A69D-E2B490B8700D}" name="State"/>
    <tableColumn id="7" xr3:uid="{BFCCC1A3-2861-4A6A-9138-9961D49E6A26}" name="Product"/>
    <tableColumn id="8" xr3:uid="{9BD34B92-1D44-44E2-A5C9-96CE60773012}" name="Price"/>
    <tableColumn id="9" xr3:uid="{5B4E1779-D180-4CA0-A78D-0C76ECF40685}" name="Size"/>
    <tableColumn id="10" xr3:uid="{48A8AB1C-390C-45D9-A598-A63BA37ABF0B}" name="Qty"/>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72C7377-02E9-47FE-8016-3A5FC21A0EC4}" name="tblLocData" displayName="tblLocData" ref="A1:J92" totalsRowShown="0">
  <autoFilter ref="A1:J92" xr:uid="{E26E0DEE-818F-408A-A115-3A43E6B5A60E}"/>
  <tableColumns count="10">
    <tableColumn id="1" xr3:uid="{4BDD99D3-B92B-407C-8C02-6D8A12D846B1}" name="#"/>
    <tableColumn id="2" xr3:uid="{0568EE67-1BBE-4FF1-AF52-246B53BC095A}" name="ISSUE"/>
    <tableColumn id="3" xr3:uid="{AC5AA2D6-6171-4387-B08C-B364E46AD955}" name="TYPE"/>
    <tableColumn id="10" xr3:uid="{CFAA6D85-EB35-4584-B7B7-B9D1097A57B4}" name="LOCATION"/>
    <tableColumn id="4" xr3:uid="{C0CB725C-F861-480C-91C9-C42FE8318A13}" name="PRIORITY"/>
    <tableColumn id="5" xr3:uid="{D5C61F04-7A19-4108-A5D9-3C76C3D44919}" name="OPENED ON" dataDxfId="1"/>
    <tableColumn id="6" xr3:uid="{DF39A13F-C991-4F87-882A-8536770AF59F}" name="OPENED BY"/>
    <tableColumn id="7" xr3:uid="{2747E53D-0ED2-462A-B76B-B78C280828D0}" name="CLOSED ON" dataDxfId="0"/>
    <tableColumn id="8" xr3:uid="{6FBBA9E3-53F1-4D41-8DAE-520AA6BC3832}" name="CLOSED BY"/>
    <tableColumn id="9" xr3:uid="{DBED3C59-7F48-4BF8-A800-81CFBE258945}" name="NOTES"/>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087C62-3406-4C60-BCF8-7FFA08E9CCB1}" name="tblData" displayName="tblData" ref="A1:Z370" totalsRowShown="0">
  <autoFilter ref="A1:Z370" xr:uid="{5EE817BE-75E5-4D12-9562-17436F91CF13}"/>
  <tableColumns count="26">
    <tableColumn id="1" xr3:uid="{2D450D53-4B62-4190-98F0-BA02C6CA5CC1}" name="Order ID"/>
    <tableColumn id="2" xr3:uid="{2CE44B72-1D5A-41AB-AD9F-757547016B1A}" name="Order Date"/>
    <tableColumn id="3" xr3:uid="{3F01B0C0-3E2C-456F-ADE8-3E93FF2D0611}" name="Customer ID"/>
    <tableColumn id="4" xr3:uid="{4AB7CF31-5DB6-4356-8966-3AA8EE9DB864}" name="Customer Name"/>
    <tableColumn id="5" xr3:uid="{572CAC09-9619-4F09-A7AA-34808BBC83F0}" name="Address"/>
    <tableColumn id="6" xr3:uid="{D62F2254-80E3-4DD5-8E64-95C615D7A1C9}" name="City"/>
    <tableColumn id="7" xr3:uid="{9C6A6C4D-3806-4337-8557-05E04DBC41BB}" name="State"/>
    <tableColumn id="8" xr3:uid="{A788EDBD-D7F3-4A08-B76C-BBE794430098}" name="ZIP/Postal Code"/>
    <tableColumn id="9" xr3:uid="{3B6CFC3F-B9EF-408C-AC0B-05BE85F64379}" name="Country/Region"/>
    <tableColumn id="10" xr3:uid="{D067410B-0D21-4DF1-9799-99515E1088FC}" name="Salesperson"/>
    <tableColumn id="11" xr3:uid="{645A2F34-8E11-45AF-A4B5-1218D4F6B672}" name="Region"/>
    <tableColumn id="12" xr3:uid="{685C3AA1-301C-4C85-8410-DAC4FE7CBF2E}" name="Shipped Date"/>
    <tableColumn id="13" xr3:uid="{9CF1677D-7A51-4BCC-A137-ED521DD5481E}" name="Shipper Name"/>
    <tableColumn id="14" xr3:uid="{9FC1DC4C-E0F0-4BC3-B4A0-2F8B34903770}" name="Ship Name"/>
    <tableColumn id="15" xr3:uid="{1349FE36-74BC-4F81-8E72-A9D284F04E8A}" name="Ship Address"/>
    <tableColumn id="16" xr3:uid="{0C51E53C-8051-4E83-A779-3AF2FD1EFD18}" name="Ship City"/>
    <tableColumn id="17" xr3:uid="{DB18EA23-4CBB-4F1C-B0C7-7B3FBA08EAD8}" name="Ship State"/>
    <tableColumn id="18" xr3:uid="{00441E45-EA95-484F-BAB1-8A0135CCE270}" name="Ship ZIP/Postal Code"/>
    <tableColumn id="19" xr3:uid="{311266FE-994B-486E-AD49-87713CEA65D7}" name="Ship Country/Region"/>
    <tableColumn id="20" xr3:uid="{E3514895-EFF4-464F-8536-A206355327ED}" name="Payment Type"/>
    <tableColumn id="21" xr3:uid="{0D6BCBBE-0393-4747-887D-3FC2134EDEA3}" name="Product Name"/>
    <tableColumn id="22" xr3:uid="{DE5F455D-ACD5-4F11-9111-560CF058AC01}" name="Category"/>
    <tableColumn id="23" xr3:uid="{812ADD80-DADA-476C-9B74-E9CDB61CC3A1}" name="Unit Price"/>
    <tableColumn id="24" xr3:uid="{90529C74-ED02-4375-B99C-D94759849853}" name="Quantity"/>
    <tableColumn id="25" xr3:uid="{A45CC149-1D25-494D-A03D-1F107184F0E9}" name="Revenue"/>
    <tableColumn id="26" xr3:uid="{DF32B7D9-FE13-4A21-BA70-40D5E428DEDA}" name="Shipping Fe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xcelcampus.com/?p=24071"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6.xml"/><Relationship Id="rId1" Type="http://schemas.openxmlformats.org/officeDocument/2006/relationships/pivotTable" Target="../pivotTables/pivotTable2.xm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xcelcampus.com/?p=24071" TargetMode="External"/></Relationships>
</file>

<file path=xl/worksheets/_rels/sheet20.xml.rels><?xml version="1.0" encoding="UTF-8" standalone="yes"?>
<Relationships xmlns="http://schemas.openxmlformats.org/package/2006/relationships"><Relationship Id="rId1" Type="http://schemas.openxmlformats.org/officeDocument/2006/relationships/table" Target="../tables/table2.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DB6F-B33F-4A17-8B81-A168807FDE4D}">
  <sheetPr>
    <tabColor rgb="FF00B050"/>
  </sheetPr>
  <dimension ref="B1:Y10"/>
  <sheetViews>
    <sheetView tabSelected="1" workbookViewId="0">
      <selection activeCell="K16" sqref="K16"/>
    </sheetView>
  </sheetViews>
  <sheetFormatPr defaultRowHeight="15" x14ac:dyDescent="0.25"/>
  <sheetData>
    <row r="1" spans="2:25" s="83" customFormat="1" x14ac:dyDescent="0.25"/>
    <row r="2" spans="2:25" s="83" customFormat="1" x14ac:dyDescent="0.25"/>
    <row r="3" spans="2:25" s="83" customFormat="1" ht="18" x14ac:dyDescent="0.35">
      <c r="T3" s="84"/>
      <c r="U3" s="84"/>
      <c r="V3" s="84"/>
      <c r="W3" s="84"/>
      <c r="X3" s="84"/>
      <c r="Y3" s="84"/>
    </row>
    <row r="4" spans="2:25" s="83" customFormat="1" ht="18" x14ac:dyDescent="0.35">
      <c r="T4" s="85"/>
    </row>
    <row r="5" spans="2:25" s="83" customFormat="1" x14ac:dyDescent="0.25"/>
    <row r="6" spans="2:25" s="83" customFormat="1" ht="15.75" x14ac:dyDescent="0.25">
      <c r="U6" s="86"/>
    </row>
    <row r="7" spans="2:25" s="83" customFormat="1" x14ac:dyDescent="0.25"/>
    <row r="8" spans="2:25" s="83" customFormat="1" ht="16.5" x14ac:dyDescent="0.3">
      <c r="B8" s="87"/>
      <c r="C8" s="87"/>
      <c r="D8" s="87"/>
      <c r="E8" s="87"/>
      <c r="F8" s="87"/>
      <c r="G8" s="87"/>
      <c r="H8" s="87"/>
      <c r="I8" s="87"/>
      <c r="J8" s="87"/>
    </row>
    <row r="9" spans="2:25" s="83" customFormat="1" ht="16.5" x14ac:dyDescent="0.3">
      <c r="B9" s="87"/>
      <c r="C9" s="87"/>
      <c r="D9" s="87"/>
      <c r="E9" s="87"/>
      <c r="F9" s="87"/>
      <c r="G9" s="87"/>
      <c r="H9" s="87"/>
      <c r="I9" s="87"/>
      <c r="J9" s="87"/>
    </row>
    <row r="10" spans="2:25" s="89" customFormat="1" ht="16.5" x14ac:dyDescent="0.3">
      <c r="B10" s="88"/>
      <c r="C10" s="88"/>
      <c r="D10" s="88"/>
      <c r="E10" s="88"/>
      <c r="F10" s="88"/>
      <c r="G10" s="88"/>
      <c r="H10" s="88"/>
      <c r="I10" s="88"/>
      <c r="J10" s="8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42BDB-46E9-4A57-854D-E0AB3BF43DA3}">
  <dimension ref="A1:I24"/>
  <sheetViews>
    <sheetView showGridLines="0" workbookViewId="0"/>
  </sheetViews>
  <sheetFormatPr defaultRowHeight="15" x14ac:dyDescent="0.25"/>
  <cols>
    <col min="1" max="2" width="4.140625" customWidth="1"/>
    <col min="3" max="3" width="40" style="12" bestFit="1" customWidth="1"/>
    <col min="4" max="4" width="15.7109375" customWidth="1"/>
  </cols>
  <sheetData>
    <row r="1" spans="1:9" x14ac:dyDescent="0.25">
      <c r="A1" s="80" t="s">
        <v>6256</v>
      </c>
    </row>
    <row r="2" spans="1:9" ht="17.25" x14ac:dyDescent="0.3">
      <c r="B2" s="79" t="s">
        <v>6258</v>
      </c>
    </row>
    <row r="3" spans="1:9" x14ac:dyDescent="0.25">
      <c r="B3" s="71">
        <v>1</v>
      </c>
      <c r="C3" s="78" t="str">
        <f>HYPERLINK('Pivot Table'!A1, "Hide or Filter Out Pivot Items")</f>
        <v>Hide or Filter Out Pivot Items</v>
      </c>
      <c r="D3" s="78"/>
      <c r="F3" s="81"/>
      <c r="I3" s="82"/>
    </row>
    <row r="4" spans="1:9" x14ac:dyDescent="0.25">
      <c r="B4" s="71">
        <v>2</v>
      </c>
      <c r="C4" s="78" t="str">
        <f>HYPERLINK(Grouping!A1, "Group Rows and Columns")</f>
        <v>Group Rows and Columns</v>
      </c>
      <c r="F4" s="81"/>
      <c r="I4" s="82"/>
    </row>
    <row r="5" spans="1:9" x14ac:dyDescent="0.25">
      <c r="B5" s="71">
        <v>3</v>
      </c>
      <c r="C5" s="78" t="str">
        <f>HYPERLINK('Visible Cells'!A1, "Select Visible Cells")</f>
        <v>Select Visible Cells</v>
      </c>
      <c r="F5" s="81"/>
      <c r="I5" s="82"/>
    </row>
    <row r="6" spans="1:9" x14ac:dyDescent="0.25">
      <c r="B6" s="71">
        <v>4</v>
      </c>
      <c r="C6" s="78" t="str">
        <f>HYPERLINK(Navigation!A1, "Show Active Cell")</f>
        <v>Show Active Cell</v>
      </c>
      <c r="F6" s="81"/>
      <c r="I6" s="82"/>
    </row>
    <row r="7" spans="1:9" x14ac:dyDescent="0.25">
      <c r="B7" s="71">
        <v>5</v>
      </c>
      <c r="C7" s="78" t="str">
        <f>HYPERLINK(Navigation!A1, "Select Corners of Selected Range")</f>
        <v>Select Corners of Selected Range</v>
      </c>
      <c r="F7" s="81"/>
      <c r="I7" s="82"/>
    </row>
    <row r="8" spans="1:9" x14ac:dyDescent="0.25">
      <c r="B8" s="71">
        <v>6</v>
      </c>
      <c r="C8" s="78" t="str">
        <f>HYPERLINK(Navigation!A1, "Open Go To Window")</f>
        <v>Open Go To Window</v>
      </c>
      <c r="F8" s="81"/>
      <c r="I8" s="82"/>
    </row>
    <row r="9" spans="1:9" x14ac:dyDescent="0.25">
      <c r="B9" s="71">
        <v>7</v>
      </c>
      <c r="C9" s="78" t="str">
        <f>HYPERLINK('Find Next'!A1, "Find Next Match")</f>
        <v>Find Next Match</v>
      </c>
      <c r="F9" s="81"/>
      <c r="I9" s="82"/>
    </row>
    <row r="10" spans="1:9" x14ac:dyDescent="0.25">
      <c r="B10" s="71">
        <v>8</v>
      </c>
      <c r="C10" s="78" t="str">
        <f>HYPERLINK('Copying Data'!A1, "Enter Formula/Value in All Selected Cells")</f>
        <v>Enter Formula/Value in All Selected Cells</v>
      </c>
      <c r="F10" s="81"/>
      <c r="I10" s="82"/>
    </row>
    <row r="11" spans="1:9" x14ac:dyDescent="0.25">
      <c r="B11" s="71">
        <v>9</v>
      </c>
      <c r="C11" s="78" t="str">
        <f>HYPERLINK('Copying Data'!A1, "Fill Down/Right")</f>
        <v>Fill Down/Right</v>
      </c>
      <c r="F11" s="81"/>
      <c r="I11" s="82"/>
    </row>
    <row r="12" spans="1:9" x14ac:dyDescent="0.25">
      <c r="B12" s="71">
        <v>10</v>
      </c>
      <c r="C12" s="78" t="str">
        <f>HYPERLINK('Formula Text'!A1, "Copy Formula Text From Above")</f>
        <v>Copy Formula Text From Above</v>
      </c>
      <c r="F12" s="81"/>
      <c r="I12" s="82"/>
    </row>
    <row r="13" spans="1:9" x14ac:dyDescent="0.25">
      <c r="B13" s="71">
        <v>11</v>
      </c>
      <c r="C13" s="78" t="str">
        <f>HYPERLINK('Line Break'!A1, "Enter Line Break in Cell")</f>
        <v>Enter Line Break in Cell</v>
      </c>
      <c r="F13" s="81"/>
      <c r="I13" s="82"/>
    </row>
    <row r="14" spans="1:9" x14ac:dyDescent="0.25">
      <c r="B14" s="71">
        <v>12</v>
      </c>
      <c r="C14" s="78" t="str">
        <f>HYPERLINK('Cell Styles'!A1, "Modify Cell Style")</f>
        <v>Modify Cell Style</v>
      </c>
      <c r="F14" s="81"/>
      <c r="I14" s="82"/>
    </row>
    <row r="15" spans="1:9" x14ac:dyDescent="0.25">
      <c r="B15" s="71">
        <v>13</v>
      </c>
      <c r="C15" s="78" t="str">
        <f>HYPERLINK('Column Differences'!A1, "Select Column Differences")</f>
        <v>Select Column Differences</v>
      </c>
      <c r="F15" s="81"/>
      <c r="I15" s="82"/>
    </row>
    <row r="16" spans="1:9" x14ac:dyDescent="0.25">
      <c r="B16" s="71">
        <v>14</v>
      </c>
      <c r="C16" s="78" t="str">
        <f>HYPERLINK('Formula Dependents'!A1, "Select Precedents/Dependents")</f>
        <v>Select Precedents/Dependents</v>
      </c>
      <c r="F16" s="81"/>
      <c r="I16" s="82"/>
    </row>
    <row r="17" spans="2:9" x14ac:dyDescent="0.25">
      <c r="B17" s="71">
        <v>15</v>
      </c>
      <c r="C17" s="78" t="str">
        <f>HYPERLINK('Named Ranges'!A1, "Name Manager")</f>
        <v>Name Manager</v>
      </c>
      <c r="F17" s="81"/>
      <c r="I17" s="82"/>
    </row>
    <row r="18" spans="2:9" x14ac:dyDescent="0.25">
      <c r="B18" s="71">
        <v>16</v>
      </c>
      <c r="C18" s="78" t="str">
        <f>HYPERLINK('Formula Bar'!A1, "Hide Ribbon")</f>
        <v>Hide Ribbon</v>
      </c>
      <c r="F18" s="81"/>
      <c r="I18" s="82"/>
    </row>
    <row r="19" spans="2:9" x14ac:dyDescent="0.25">
      <c r="B19" s="71">
        <v>17</v>
      </c>
      <c r="C19" s="78" t="str">
        <f>HYPERLINK('Formula Bar'!A1, "Expand/Collapse Formula Bar - Ctrl+Shift+U")</f>
        <v>Expand/Collapse Formula Bar - Ctrl+Shift+U</v>
      </c>
      <c r="F19" s="81"/>
      <c r="I19" s="82"/>
    </row>
    <row r="20" spans="2:9" x14ac:dyDescent="0.25">
      <c r="B20" s="71">
        <v>18</v>
      </c>
      <c r="C20" s="78" t="str">
        <f>HYPERLINK(Autofit!A1, "Autofit Column Width")</f>
        <v>Autofit Column Width</v>
      </c>
      <c r="F20" s="81"/>
      <c r="I20" s="82"/>
    </row>
    <row r="21" spans="2:9" x14ac:dyDescent="0.25">
      <c r="B21" s="71">
        <v>19</v>
      </c>
      <c r="C21" s="78" t="str">
        <f>HYPERLINK('Selection Pane'!A1, "Open selection pane")</f>
        <v>Open selection pane</v>
      </c>
      <c r="F21" s="81"/>
      <c r="I21" s="82"/>
    </row>
    <row r="23" spans="2:9" x14ac:dyDescent="0.25">
      <c r="C23" s="12" t="s">
        <v>6257</v>
      </c>
    </row>
    <row r="24" spans="2:9" x14ac:dyDescent="0.25">
      <c r="C24" s="78" t="s">
        <v>6255</v>
      </c>
    </row>
  </sheetData>
  <hyperlinks>
    <hyperlink ref="C24" r:id="rId1" display="https://www.excelcampus.com/?p=24071" xr:uid="{8F154A62-9119-4901-AD34-19343BC07AD4}"/>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01852-3CBC-4868-8EB3-9A7585B89573}">
  <sheetPr codeName="Sheet3"/>
  <dimension ref="A3:B15"/>
  <sheetViews>
    <sheetView topLeftCell="A2" zoomScaleNormal="100" workbookViewId="0">
      <selection activeCell="A2" sqref="A2"/>
    </sheetView>
  </sheetViews>
  <sheetFormatPr defaultRowHeight="15" x14ac:dyDescent="0.25"/>
  <cols>
    <col min="1" max="1" width="20.28515625" bestFit="1" customWidth="1"/>
    <col min="2" max="3" width="15.5703125" bestFit="1" customWidth="1"/>
  </cols>
  <sheetData>
    <row r="3" spans="1:2" x14ac:dyDescent="0.25">
      <c r="A3" s="19" t="s">
        <v>62</v>
      </c>
      <c r="B3" t="s">
        <v>193</v>
      </c>
    </row>
    <row r="4" spans="1:2" x14ac:dyDescent="0.25">
      <c r="A4" t="s">
        <v>106</v>
      </c>
      <c r="B4" s="16">
        <v>19053.599999999999</v>
      </c>
    </row>
    <row r="5" spans="1:2" x14ac:dyDescent="0.25">
      <c r="A5" t="s">
        <v>78</v>
      </c>
      <c r="B5" s="16">
        <v>110577.10999999999</v>
      </c>
    </row>
    <row r="6" spans="1:2" x14ac:dyDescent="0.25">
      <c r="A6" t="s">
        <v>114</v>
      </c>
      <c r="B6" s="16">
        <v>17837.25</v>
      </c>
    </row>
    <row r="7" spans="1:2" x14ac:dyDescent="0.25">
      <c r="A7" t="s">
        <v>165</v>
      </c>
      <c r="B7" s="16">
        <v>25465.599999999999</v>
      </c>
    </row>
    <row r="8" spans="1:2" x14ac:dyDescent="0.25">
      <c r="A8" t="s">
        <v>185</v>
      </c>
      <c r="B8" s="16">
        <v>6942</v>
      </c>
    </row>
    <row r="9" spans="1:2" x14ac:dyDescent="0.25">
      <c r="A9" t="s">
        <v>192</v>
      </c>
      <c r="B9" s="16">
        <v>2884</v>
      </c>
    </row>
    <row r="10" spans="1:2" x14ac:dyDescent="0.25">
      <c r="A10" t="s">
        <v>151</v>
      </c>
      <c r="B10" s="16">
        <v>51541</v>
      </c>
    </row>
    <row r="11" spans="1:2" x14ac:dyDescent="0.25">
      <c r="A11" t="s">
        <v>189</v>
      </c>
      <c r="B11" s="16">
        <v>13322.4</v>
      </c>
    </row>
    <row r="12" spans="1:2" x14ac:dyDescent="0.25">
      <c r="A12" t="s">
        <v>173</v>
      </c>
      <c r="B12" s="16">
        <v>20176.5</v>
      </c>
    </row>
    <row r="13" spans="1:2" x14ac:dyDescent="0.25">
      <c r="A13" t="s">
        <v>130</v>
      </c>
      <c r="B13" s="16">
        <v>69000</v>
      </c>
    </row>
    <row r="14" spans="1:2" x14ac:dyDescent="0.25">
      <c r="A14" t="s">
        <v>122</v>
      </c>
      <c r="B14" s="16">
        <v>16829.600000000002</v>
      </c>
    </row>
    <row r="15" spans="1:2" x14ac:dyDescent="0.25">
      <c r="A15" t="s">
        <v>194</v>
      </c>
      <c r="B15" s="16">
        <v>353629.05999999994</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98728-66A9-4739-991B-D1B2A4D03B26}">
  <sheetPr codeName="Sheet6">
    <pageSetUpPr fitToPage="1"/>
  </sheetPr>
  <dimension ref="A1:R31"/>
  <sheetViews>
    <sheetView topLeftCell="A2" zoomScaleNormal="100" workbookViewId="0">
      <selection activeCell="R3" sqref="R3"/>
    </sheetView>
  </sheetViews>
  <sheetFormatPr defaultColWidth="9.140625" defaultRowHeight="15" outlineLevelRow="1" x14ac:dyDescent="0.25"/>
  <cols>
    <col min="1" max="1" width="25.28515625" customWidth="1"/>
    <col min="2" max="13" width="8.42578125" customWidth="1"/>
    <col min="14" max="18" width="11.5703125" customWidth="1"/>
  </cols>
  <sheetData>
    <row r="1" spans="1:18" ht="22.5" x14ac:dyDescent="0.3">
      <c r="A1" s="1" t="s">
        <v>0</v>
      </c>
    </row>
    <row r="2" spans="1:18" x14ac:dyDescent="0.25">
      <c r="A2" s="3" t="s">
        <v>1</v>
      </c>
      <c r="E2" s="4"/>
    </row>
    <row r="3" spans="1:18" x14ac:dyDescent="0.25">
      <c r="A3" s="3" t="s">
        <v>2</v>
      </c>
      <c r="E3" s="4"/>
    </row>
    <row r="4" spans="1:18" ht="15.75" x14ac:dyDescent="0.25">
      <c r="A4" s="3" t="s">
        <v>3</v>
      </c>
      <c r="E4" s="5"/>
    </row>
    <row r="5" spans="1:18" x14ac:dyDescent="0.25">
      <c r="A5" s="6"/>
    </row>
    <row r="6" spans="1:18" ht="16.5" x14ac:dyDescent="0.35">
      <c r="A6" s="7"/>
      <c r="B6" s="2" t="s">
        <v>4</v>
      </c>
      <c r="C6" s="2" t="s">
        <v>5</v>
      </c>
      <c r="D6" s="2" t="s">
        <v>6</v>
      </c>
      <c r="E6" s="2" t="s">
        <v>7</v>
      </c>
      <c r="F6" s="2" t="s">
        <v>8</v>
      </c>
      <c r="G6" s="2" t="s">
        <v>9</v>
      </c>
      <c r="H6" s="2" t="s">
        <v>10</v>
      </c>
      <c r="I6" s="2" t="s">
        <v>11</v>
      </c>
      <c r="J6" s="2" t="s">
        <v>12</v>
      </c>
      <c r="K6" s="2" t="s">
        <v>13</v>
      </c>
      <c r="L6" s="2" t="s">
        <v>14</v>
      </c>
      <c r="M6" s="2" t="s">
        <v>15</v>
      </c>
      <c r="N6" s="2" t="s">
        <v>16</v>
      </c>
      <c r="O6" s="2" t="s">
        <v>17</v>
      </c>
      <c r="P6" s="2" t="s">
        <v>18</v>
      </c>
      <c r="Q6" s="2" t="s">
        <v>19</v>
      </c>
      <c r="R6" s="2" t="s">
        <v>20</v>
      </c>
    </row>
    <row r="7" spans="1:18" x14ac:dyDescent="0.25">
      <c r="A7" t="s">
        <v>21</v>
      </c>
    </row>
    <row r="8" spans="1:18" outlineLevel="1" x14ac:dyDescent="0.25">
      <c r="A8" s="8" t="s">
        <v>22</v>
      </c>
      <c r="B8" s="9">
        <v>181935</v>
      </c>
      <c r="C8" s="9">
        <v>245987</v>
      </c>
      <c r="D8" s="9">
        <v>151307</v>
      </c>
      <c r="E8" s="9">
        <v>84503</v>
      </c>
      <c r="F8" s="9">
        <v>214316</v>
      </c>
      <c r="G8" s="9">
        <v>55659</v>
      </c>
      <c r="H8" s="9">
        <v>176141</v>
      </c>
      <c r="I8" s="9">
        <v>177561</v>
      </c>
      <c r="J8" s="9">
        <v>77100</v>
      </c>
      <c r="K8" s="9">
        <v>162940</v>
      </c>
      <c r="L8" s="9">
        <v>184537</v>
      </c>
      <c r="M8" s="9">
        <v>209476</v>
      </c>
      <c r="N8" s="9">
        <f>SUM(B8:D8)</f>
        <v>579229</v>
      </c>
      <c r="O8" s="9">
        <f>SUM(E8:G8)</f>
        <v>354478</v>
      </c>
      <c r="P8" s="9">
        <f>SUM(H8:J8)</f>
        <v>430802</v>
      </c>
      <c r="Q8" s="9">
        <f>SUM(K8:M8)</f>
        <v>556953</v>
      </c>
      <c r="R8" s="9">
        <f>SUM(B8:M8)</f>
        <v>1921462</v>
      </c>
    </row>
    <row r="9" spans="1:18" outlineLevel="1" x14ac:dyDescent="0.25">
      <c r="A9" s="8" t="s">
        <v>23</v>
      </c>
      <c r="B9" s="9">
        <v>116701</v>
      </c>
      <c r="C9" s="9">
        <v>236988</v>
      </c>
      <c r="D9" s="9">
        <v>239218</v>
      </c>
      <c r="E9" s="9">
        <v>64445</v>
      </c>
      <c r="F9" s="9">
        <v>111504</v>
      </c>
      <c r="G9" s="9">
        <v>133461</v>
      </c>
      <c r="H9" s="9">
        <v>245566</v>
      </c>
      <c r="I9" s="9">
        <v>229791</v>
      </c>
      <c r="J9" s="9">
        <v>90365</v>
      </c>
      <c r="K9" s="9">
        <v>139923</v>
      </c>
      <c r="L9" s="9">
        <v>128754</v>
      </c>
      <c r="M9" s="9">
        <v>201820</v>
      </c>
      <c r="N9" s="9">
        <f>SUM(B9:D9)</f>
        <v>592907</v>
      </c>
      <c r="O9" s="9">
        <f>SUM(E9:G9)</f>
        <v>309410</v>
      </c>
      <c r="P9" s="9">
        <f>SUM(H9:J9)</f>
        <v>565722</v>
      </c>
      <c r="Q9" s="9">
        <f>SUM(K9:M9)</f>
        <v>470497</v>
      </c>
      <c r="R9" s="9">
        <f>SUM(B9:M9)</f>
        <v>1938536</v>
      </c>
    </row>
    <row r="10" spans="1:18" outlineLevel="1" x14ac:dyDescent="0.25">
      <c r="A10" s="8" t="s">
        <v>24</v>
      </c>
      <c r="B10" s="10">
        <v>153462</v>
      </c>
      <c r="C10" s="10">
        <v>104040</v>
      </c>
      <c r="D10" s="10">
        <v>147019</v>
      </c>
      <c r="E10" s="10">
        <v>137243</v>
      </c>
      <c r="F10" s="10">
        <v>60928</v>
      </c>
      <c r="G10" s="10">
        <v>94216</v>
      </c>
      <c r="H10" s="10">
        <v>130567</v>
      </c>
      <c r="I10" s="10">
        <v>133992</v>
      </c>
      <c r="J10" s="10">
        <v>162483</v>
      </c>
      <c r="K10" s="10">
        <v>165731</v>
      </c>
      <c r="L10" s="10">
        <v>130116</v>
      </c>
      <c r="M10" s="10">
        <v>182264</v>
      </c>
      <c r="N10" s="10">
        <f>SUM(B10:D10)</f>
        <v>404521</v>
      </c>
      <c r="O10" s="10">
        <f>SUM(E10:G10)</f>
        <v>292387</v>
      </c>
      <c r="P10" s="10">
        <f>SUM(H10:J10)</f>
        <v>427042</v>
      </c>
      <c r="Q10" s="10">
        <f>SUM(K10:M10)</f>
        <v>478111</v>
      </c>
      <c r="R10" s="10">
        <f>SUM(B10:M10)</f>
        <v>1602061</v>
      </c>
    </row>
    <row r="11" spans="1:18" x14ac:dyDescent="0.25">
      <c r="A11" s="11" t="s">
        <v>25</v>
      </c>
      <c r="B11" s="9">
        <f>SUM(B8:B10)</f>
        <v>452098</v>
      </c>
      <c r="C11" s="9">
        <f t="shared" ref="C11:R11" si="0">SUM(C8:C10)</f>
        <v>587015</v>
      </c>
      <c r="D11" s="9">
        <f t="shared" si="0"/>
        <v>537544</v>
      </c>
      <c r="E11" s="9">
        <f t="shared" si="0"/>
        <v>286191</v>
      </c>
      <c r="F11" s="9">
        <f t="shared" si="0"/>
        <v>386748</v>
      </c>
      <c r="G11" s="9">
        <f t="shared" si="0"/>
        <v>283336</v>
      </c>
      <c r="H11" s="9">
        <f t="shared" si="0"/>
        <v>552274</v>
      </c>
      <c r="I11" s="9">
        <f t="shared" si="0"/>
        <v>541344</v>
      </c>
      <c r="J11" s="9">
        <f t="shared" si="0"/>
        <v>329948</v>
      </c>
      <c r="K11" s="9">
        <f t="shared" si="0"/>
        <v>468594</v>
      </c>
      <c r="L11" s="9">
        <f t="shared" si="0"/>
        <v>443407</v>
      </c>
      <c r="M11" s="9">
        <f t="shared" si="0"/>
        <v>593560</v>
      </c>
      <c r="N11" s="9">
        <f t="shared" si="0"/>
        <v>1576657</v>
      </c>
      <c r="O11" s="9">
        <f t="shared" si="0"/>
        <v>956275</v>
      </c>
      <c r="P11" s="9">
        <f t="shared" si="0"/>
        <v>1423566</v>
      </c>
      <c r="Q11" s="9">
        <f t="shared" si="0"/>
        <v>1505561</v>
      </c>
      <c r="R11" s="9">
        <f t="shared" si="0"/>
        <v>5462059</v>
      </c>
    </row>
    <row r="12" spans="1:18" x14ac:dyDescent="0.25">
      <c r="B12" s="9"/>
      <c r="C12" s="9"/>
      <c r="D12" s="9"/>
      <c r="E12" s="9"/>
      <c r="F12" s="9"/>
      <c r="G12" s="9"/>
      <c r="H12" s="9"/>
      <c r="I12" s="9"/>
      <c r="J12" s="9"/>
      <c r="K12" s="9"/>
      <c r="L12" s="9"/>
      <c r="M12" s="9"/>
      <c r="N12" s="9"/>
      <c r="O12" s="9"/>
      <c r="P12" s="9"/>
      <c r="Q12" s="9"/>
      <c r="R12" s="9"/>
    </row>
    <row r="13" spans="1:18" x14ac:dyDescent="0.25">
      <c r="A13" s="12" t="s">
        <v>26</v>
      </c>
      <c r="B13" s="9"/>
      <c r="C13" s="9"/>
      <c r="D13" s="9"/>
      <c r="E13" s="9"/>
      <c r="F13" s="9"/>
      <c r="G13" s="9"/>
      <c r="H13" s="9"/>
      <c r="I13" s="9"/>
      <c r="J13" s="9"/>
      <c r="K13" s="9"/>
      <c r="L13" s="9"/>
      <c r="M13" s="9"/>
      <c r="N13" s="9"/>
      <c r="O13" s="9"/>
      <c r="P13" s="9"/>
      <c r="Q13" s="9"/>
      <c r="R13" s="9"/>
    </row>
    <row r="14" spans="1:18" x14ac:dyDescent="0.25">
      <c r="A14" s="8" t="s">
        <v>27</v>
      </c>
      <c r="B14" s="9"/>
      <c r="C14" s="9"/>
      <c r="D14" s="9"/>
      <c r="E14" s="9"/>
      <c r="F14" s="9"/>
      <c r="G14" s="9"/>
      <c r="H14" s="9"/>
      <c r="I14" s="9"/>
      <c r="J14" s="9"/>
      <c r="K14" s="9"/>
      <c r="L14" s="9"/>
      <c r="M14" s="9"/>
      <c r="N14" s="9"/>
      <c r="O14" s="9"/>
      <c r="P14" s="9"/>
      <c r="Q14" s="9"/>
      <c r="R14" s="9"/>
    </row>
    <row r="15" spans="1:18" x14ac:dyDescent="0.25">
      <c r="A15" s="13" t="s">
        <v>28</v>
      </c>
      <c r="B15" s="9">
        <v>54877</v>
      </c>
      <c r="C15" s="9">
        <v>64186</v>
      </c>
      <c r="D15" s="9">
        <v>33146</v>
      </c>
      <c r="E15" s="9">
        <v>54186</v>
      </c>
      <c r="F15" s="9">
        <v>25597</v>
      </c>
      <c r="G15" s="9">
        <v>37586</v>
      </c>
      <c r="H15" s="9">
        <v>62650</v>
      </c>
      <c r="I15" s="9">
        <v>50542</v>
      </c>
      <c r="J15" s="9">
        <v>36624</v>
      </c>
      <c r="K15" s="9">
        <v>49103</v>
      </c>
      <c r="L15" s="9">
        <v>43024</v>
      </c>
      <c r="M15" s="9">
        <v>26156</v>
      </c>
      <c r="N15" s="9">
        <f>SUM(B15:D15)</f>
        <v>152209</v>
      </c>
      <c r="O15" s="9">
        <f>SUM(E15:G15)</f>
        <v>117369</v>
      </c>
      <c r="P15" s="9">
        <f>SUM(H15:J15)</f>
        <v>149816</v>
      </c>
      <c r="Q15" s="9">
        <f>SUM(K15:M15)</f>
        <v>118283</v>
      </c>
      <c r="R15" s="9">
        <f>SUM(B15:M15)</f>
        <v>537677</v>
      </c>
    </row>
    <row r="16" spans="1:18" x14ac:dyDescent="0.25">
      <c r="A16" s="13" t="s">
        <v>29</v>
      </c>
      <c r="B16" s="10">
        <v>34513</v>
      </c>
      <c r="C16" s="10">
        <v>32675</v>
      </c>
      <c r="D16" s="10">
        <v>45412</v>
      </c>
      <c r="E16" s="10">
        <v>61204</v>
      </c>
      <c r="F16" s="10">
        <v>60562</v>
      </c>
      <c r="G16" s="10">
        <v>44514</v>
      </c>
      <c r="H16" s="10">
        <v>64880</v>
      </c>
      <c r="I16" s="10">
        <v>45959</v>
      </c>
      <c r="J16" s="10">
        <v>36403</v>
      </c>
      <c r="K16" s="10">
        <v>55828</v>
      </c>
      <c r="L16" s="10">
        <v>48057</v>
      </c>
      <c r="M16" s="10">
        <v>29836</v>
      </c>
      <c r="N16" s="10">
        <f>SUM(B16:D16)</f>
        <v>112600</v>
      </c>
      <c r="O16" s="10">
        <f>SUM(E16:G16)</f>
        <v>166280</v>
      </c>
      <c r="P16" s="10">
        <f>SUM(H16:J16)</f>
        <v>147242</v>
      </c>
      <c r="Q16" s="10">
        <f>SUM(K16:M16)</f>
        <v>133721</v>
      </c>
      <c r="R16" s="10">
        <f>SUM(B16:M16)</f>
        <v>559843</v>
      </c>
    </row>
    <row r="17" spans="1:18" x14ac:dyDescent="0.25">
      <c r="A17" s="8" t="s">
        <v>30</v>
      </c>
      <c r="B17" s="9">
        <f>SUM(B15:B16)</f>
        <v>89390</v>
      </c>
      <c r="C17" s="9">
        <f t="shared" ref="C17:M17" si="1">SUM(C15:C16)</f>
        <v>96861</v>
      </c>
      <c r="D17" s="9">
        <f t="shared" si="1"/>
        <v>78558</v>
      </c>
      <c r="E17" s="9">
        <f t="shared" si="1"/>
        <v>115390</v>
      </c>
      <c r="F17" s="9">
        <f t="shared" si="1"/>
        <v>86159</v>
      </c>
      <c r="G17" s="9">
        <f t="shared" si="1"/>
        <v>82100</v>
      </c>
      <c r="H17" s="9">
        <f t="shared" si="1"/>
        <v>127530</v>
      </c>
      <c r="I17" s="9">
        <f t="shared" si="1"/>
        <v>96501</v>
      </c>
      <c r="J17" s="9">
        <f t="shared" si="1"/>
        <v>73027</v>
      </c>
      <c r="K17" s="9">
        <f t="shared" si="1"/>
        <v>104931</v>
      </c>
      <c r="L17" s="9">
        <f t="shared" si="1"/>
        <v>91081</v>
      </c>
      <c r="M17" s="9">
        <f t="shared" si="1"/>
        <v>55992</v>
      </c>
      <c r="N17" s="9">
        <f>SUM(B17:D17)</f>
        <v>264809</v>
      </c>
      <c r="O17" s="9">
        <f>SUM(E17:G17)</f>
        <v>283649</v>
      </c>
      <c r="P17" s="9">
        <f>SUM(H17:J17)</f>
        <v>297058</v>
      </c>
      <c r="Q17" s="9">
        <f>SUM(K17:M17)</f>
        <v>252004</v>
      </c>
      <c r="R17" s="9">
        <f>SUM(B17:M17)</f>
        <v>1097520</v>
      </c>
    </row>
    <row r="18" spans="1:18" x14ac:dyDescent="0.25">
      <c r="A18" s="8" t="s">
        <v>31</v>
      </c>
      <c r="B18" s="9">
        <v>28883</v>
      </c>
      <c r="C18" s="9">
        <v>62964</v>
      </c>
      <c r="D18" s="9">
        <v>56910</v>
      </c>
      <c r="E18" s="9">
        <v>53012</v>
      </c>
      <c r="F18" s="9">
        <v>38844</v>
      </c>
      <c r="G18" s="9">
        <v>27714</v>
      </c>
      <c r="H18" s="9">
        <v>35362</v>
      </c>
      <c r="I18" s="9">
        <v>60445</v>
      </c>
      <c r="J18" s="9">
        <v>48619</v>
      </c>
      <c r="K18" s="9">
        <v>53144</v>
      </c>
      <c r="L18" s="9">
        <v>62440</v>
      </c>
      <c r="M18" s="9">
        <v>26753</v>
      </c>
      <c r="N18" s="9">
        <f>SUM(B18:D18)</f>
        <v>148757</v>
      </c>
      <c r="O18" s="9">
        <f>SUM(E18:G18)</f>
        <v>119570</v>
      </c>
      <c r="P18" s="9">
        <f>SUM(H18:J18)</f>
        <v>144426</v>
      </c>
      <c r="Q18" s="9">
        <f>SUM(K18:M18)</f>
        <v>142337</v>
      </c>
      <c r="R18" s="9">
        <f>SUM(B18:M18)</f>
        <v>555090</v>
      </c>
    </row>
    <row r="19" spans="1:18" x14ac:dyDescent="0.25">
      <c r="A19" s="8" t="s">
        <v>32</v>
      </c>
      <c r="B19" s="10">
        <v>53850</v>
      </c>
      <c r="C19" s="10">
        <v>53902</v>
      </c>
      <c r="D19" s="10">
        <v>45950</v>
      </c>
      <c r="E19" s="10">
        <v>33573</v>
      </c>
      <c r="F19" s="10">
        <v>25065</v>
      </c>
      <c r="G19" s="10">
        <v>55689</v>
      </c>
      <c r="H19" s="10">
        <v>28584</v>
      </c>
      <c r="I19" s="10">
        <v>44669</v>
      </c>
      <c r="J19" s="10">
        <v>63099</v>
      </c>
      <c r="K19" s="10">
        <v>32213</v>
      </c>
      <c r="L19" s="10">
        <v>60240</v>
      </c>
      <c r="M19" s="10">
        <v>46916</v>
      </c>
      <c r="N19" s="10">
        <f>SUM(B19:D19)</f>
        <v>153702</v>
      </c>
      <c r="O19" s="10">
        <f>SUM(E19:G19)</f>
        <v>114327</v>
      </c>
      <c r="P19" s="10">
        <f>SUM(H19:J19)</f>
        <v>136352</v>
      </c>
      <c r="Q19" s="10">
        <f>SUM(K19:M19)</f>
        <v>139369</v>
      </c>
      <c r="R19" s="10">
        <f>SUM(B19:M19)</f>
        <v>543750</v>
      </c>
    </row>
    <row r="20" spans="1:18" x14ac:dyDescent="0.25">
      <c r="A20" s="11" t="s">
        <v>33</v>
      </c>
      <c r="B20" s="9">
        <f>SUM(B17:B19)</f>
        <v>172123</v>
      </c>
      <c r="C20" s="9">
        <f t="shared" ref="C20:R20" si="2">SUM(C17:C19)</f>
        <v>213727</v>
      </c>
      <c r="D20" s="9">
        <f t="shared" si="2"/>
        <v>181418</v>
      </c>
      <c r="E20" s="9">
        <f t="shared" si="2"/>
        <v>201975</v>
      </c>
      <c r="F20" s="9">
        <f t="shared" si="2"/>
        <v>150068</v>
      </c>
      <c r="G20" s="9">
        <f t="shared" si="2"/>
        <v>165503</v>
      </c>
      <c r="H20" s="9">
        <f t="shared" si="2"/>
        <v>191476</v>
      </c>
      <c r="I20" s="9">
        <f t="shared" si="2"/>
        <v>201615</v>
      </c>
      <c r="J20" s="9">
        <f t="shared" si="2"/>
        <v>184745</v>
      </c>
      <c r="K20" s="9">
        <f t="shared" si="2"/>
        <v>190288</v>
      </c>
      <c r="L20" s="9">
        <f t="shared" si="2"/>
        <v>213761</v>
      </c>
      <c r="M20" s="9">
        <f t="shared" si="2"/>
        <v>129661</v>
      </c>
      <c r="N20" s="9">
        <f t="shared" si="2"/>
        <v>567268</v>
      </c>
      <c r="O20" s="9">
        <f t="shared" si="2"/>
        <v>517546</v>
      </c>
      <c r="P20" s="9">
        <f t="shared" si="2"/>
        <v>577836</v>
      </c>
      <c r="Q20" s="9">
        <f t="shared" si="2"/>
        <v>533710</v>
      </c>
      <c r="R20" s="9">
        <f t="shared" si="2"/>
        <v>2196360</v>
      </c>
    </row>
    <row r="21" spans="1:18" x14ac:dyDescent="0.25">
      <c r="A21" s="12"/>
      <c r="B21" s="9"/>
      <c r="C21" s="9"/>
      <c r="D21" s="9"/>
      <c r="E21" s="9"/>
      <c r="F21" s="9"/>
      <c r="G21" s="9"/>
      <c r="H21" s="9"/>
      <c r="I21" s="9"/>
      <c r="J21" s="9"/>
      <c r="K21" s="9"/>
      <c r="L21" s="9"/>
      <c r="M21" s="9"/>
      <c r="N21" s="9"/>
      <c r="O21" s="9"/>
      <c r="P21" s="9"/>
      <c r="Q21" s="9"/>
      <c r="R21" s="9"/>
    </row>
    <row r="22" spans="1:18" x14ac:dyDescent="0.25">
      <c r="A22" s="11" t="s">
        <v>34</v>
      </c>
      <c r="B22" s="9">
        <f t="shared" ref="B22:R22" si="3">B11-B20</f>
        <v>279975</v>
      </c>
      <c r="C22" s="9">
        <f t="shared" si="3"/>
        <v>373288</v>
      </c>
      <c r="D22" s="9">
        <f t="shared" si="3"/>
        <v>356126</v>
      </c>
      <c r="E22" s="9">
        <f t="shared" si="3"/>
        <v>84216</v>
      </c>
      <c r="F22" s="9">
        <f t="shared" si="3"/>
        <v>236680</v>
      </c>
      <c r="G22" s="9">
        <f t="shared" si="3"/>
        <v>117833</v>
      </c>
      <c r="H22" s="9">
        <f t="shared" si="3"/>
        <v>360798</v>
      </c>
      <c r="I22" s="9">
        <f t="shared" si="3"/>
        <v>339729</v>
      </c>
      <c r="J22" s="9">
        <f t="shared" si="3"/>
        <v>145203</v>
      </c>
      <c r="K22" s="9">
        <f t="shared" si="3"/>
        <v>278306</v>
      </c>
      <c r="L22" s="9">
        <f t="shared" si="3"/>
        <v>229646</v>
      </c>
      <c r="M22" s="9">
        <f t="shared" si="3"/>
        <v>463899</v>
      </c>
      <c r="N22" s="9">
        <f t="shared" si="3"/>
        <v>1009389</v>
      </c>
      <c r="O22" s="9">
        <f t="shared" si="3"/>
        <v>438729</v>
      </c>
      <c r="P22" s="9">
        <f t="shared" si="3"/>
        <v>845730</v>
      </c>
      <c r="Q22" s="9">
        <f t="shared" si="3"/>
        <v>971851</v>
      </c>
      <c r="R22" s="9">
        <f t="shared" si="3"/>
        <v>3265699</v>
      </c>
    </row>
    <row r="23" spans="1:18" x14ac:dyDescent="0.25">
      <c r="B23" s="9"/>
      <c r="C23" s="9"/>
      <c r="D23" s="9"/>
      <c r="E23" s="9"/>
      <c r="F23" s="9"/>
      <c r="G23" s="9"/>
      <c r="H23" s="9"/>
      <c r="I23" s="9"/>
      <c r="J23" s="9"/>
      <c r="K23" s="9"/>
      <c r="L23" s="9"/>
      <c r="M23" s="9"/>
      <c r="N23" s="9"/>
      <c r="O23" s="9"/>
      <c r="P23" s="9"/>
      <c r="Q23" s="9"/>
      <c r="R23" s="9"/>
    </row>
    <row r="24" spans="1:18" x14ac:dyDescent="0.25">
      <c r="A24" s="12" t="s">
        <v>35</v>
      </c>
      <c r="B24" s="9"/>
      <c r="C24" s="9"/>
      <c r="D24" s="9"/>
      <c r="E24" s="9"/>
      <c r="F24" s="9"/>
      <c r="G24" s="9"/>
      <c r="H24" s="9"/>
      <c r="I24" s="9"/>
      <c r="J24" s="9"/>
      <c r="K24" s="9"/>
      <c r="L24" s="9"/>
      <c r="M24" s="9"/>
      <c r="N24" s="9"/>
      <c r="O24" s="9"/>
      <c r="P24" s="9"/>
      <c r="Q24" s="9"/>
      <c r="R24" s="9"/>
    </row>
    <row r="25" spans="1:18" x14ac:dyDescent="0.25">
      <c r="A25" s="8" t="s">
        <v>36</v>
      </c>
      <c r="B25" s="9">
        <v>54964</v>
      </c>
      <c r="C25" s="9">
        <v>29502</v>
      </c>
      <c r="D25" s="9">
        <v>37246</v>
      </c>
      <c r="E25" s="9">
        <v>27591</v>
      </c>
      <c r="F25" s="9">
        <v>57762</v>
      </c>
      <c r="G25" s="9">
        <v>54051</v>
      </c>
      <c r="H25" s="9">
        <v>31610</v>
      </c>
      <c r="I25" s="9">
        <v>61687</v>
      </c>
      <c r="J25" s="9">
        <v>53060</v>
      </c>
      <c r="K25" s="9">
        <v>35915</v>
      </c>
      <c r="L25" s="9">
        <v>43956</v>
      </c>
      <c r="M25" s="9">
        <v>64225</v>
      </c>
      <c r="N25" s="9">
        <f>SUM(B26:D26)</f>
        <v>117176</v>
      </c>
      <c r="O25" s="9">
        <f>SUM(E26:G26)</f>
        <v>147705</v>
      </c>
      <c r="P25" s="9">
        <f>SUM(H26:J26)</f>
        <v>142368</v>
      </c>
      <c r="Q25" s="9">
        <f>SUM(K26:M26)</f>
        <v>138196</v>
      </c>
      <c r="R25" s="9">
        <f>SUM(B26:M26)</f>
        <v>545445</v>
      </c>
    </row>
    <row r="26" spans="1:18" x14ac:dyDescent="0.25">
      <c r="A26" s="8" t="s">
        <v>37</v>
      </c>
      <c r="B26" s="9">
        <v>50680</v>
      </c>
      <c r="C26" s="9">
        <v>36096</v>
      </c>
      <c r="D26" s="9">
        <v>30400</v>
      </c>
      <c r="E26" s="9">
        <v>60898</v>
      </c>
      <c r="F26" s="9">
        <v>31929</v>
      </c>
      <c r="G26" s="9">
        <v>54878</v>
      </c>
      <c r="H26" s="9">
        <v>47031</v>
      </c>
      <c r="I26" s="9">
        <v>41026</v>
      </c>
      <c r="J26" s="9">
        <v>54311</v>
      </c>
      <c r="K26" s="9">
        <v>36958</v>
      </c>
      <c r="L26" s="9">
        <v>59639</v>
      </c>
      <c r="M26" s="9">
        <v>41599</v>
      </c>
      <c r="N26" s="9">
        <f>SUM(B25:D25)</f>
        <v>121712</v>
      </c>
      <c r="O26" s="9">
        <f>SUM(E25:G25)</f>
        <v>139404</v>
      </c>
      <c r="P26" s="9">
        <f>SUM(H25:J25)</f>
        <v>146357</v>
      </c>
      <c r="Q26" s="9">
        <f>SUM(K25:M25)</f>
        <v>144096</v>
      </c>
      <c r="R26" s="9">
        <f>SUM(B25:M25)</f>
        <v>551569</v>
      </c>
    </row>
    <row r="27" spans="1:18" x14ac:dyDescent="0.25">
      <c r="A27" s="8" t="s">
        <v>38</v>
      </c>
      <c r="B27" s="10">
        <v>52762</v>
      </c>
      <c r="C27" s="10">
        <v>41443</v>
      </c>
      <c r="D27" s="10">
        <v>25189</v>
      </c>
      <c r="E27" s="10">
        <v>48823</v>
      </c>
      <c r="F27" s="10">
        <v>32962</v>
      </c>
      <c r="G27" s="10">
        <v>30985</v>
      </c>
      <c r="H27" s="10">
        <v>29320</v>
      </c>
      <c r="I27" s="10">
        <v>56586</v>
      </c>
      <c r="J27" s="10">
        <v>30542</v>
      </c>
      <c r="K27" s="10">
        <v>59748</v>
      </c>
      <c r="L27" s="10">
        <v>41479</v>
      </c>
      <c r="M27" s="10">
        <v>53827</v>
      </c>
      <c r="N27" s="10">
        <f>SUM(B27:D27)</f>
        <v>119394</v>
      </c>
      <c r="O27" s="10">
        <f>SUM(E27:G27)</f>
        <v>112770</v>
      </c>
      <c r="P27" s="10">
        <f>SUM(H27:J27)</f>
        <v>116448</v>
      </c>
      <c r="Q27" s="10">
        <f>SUM(K27:M27)</f>
        <v>155054</v>
      </c>
      <c r="R27" s="10">
        <f>SUM(B27:M27)</f>
        <v>503666</v>
      </c>
    </row>
    <row r="28" spans="1:18" x14ac:dyDescent="0.25">
      <c r="A28" s="14" t="s">
        <v>39</v>
      </c>
      <c r="B28" s="9">
        <f>SUM(B25:B27)</f>
        <v>158406</v>
      </c>
      <c r="C28" s="9">
        <f t="shared" ref="C28:R28" si="4">SUM(C25:C27)</f>
        <v>107041</v>
      </c>
      <c r="D28" s="9">
        <f t="shared" si="4"/>
        <v>92835</v>
      </c>
      <c r="E28" s="9">
        <f t="shared" si="4"/>
        <v>137312</v>
      </c>
      <c r="F28" s="9">
        <f t="shared" si="4"/>
        <v>122653</v>
      </c>
      <c r="G28" s="9">
        <f t="shared" si="4"/>
        <v>139914</v>
      </c>
      <c r="H28" s="9">
        <f t="shared" si="4"/>
        <v>107961</v>
      </c>
      <c r="I28" s="9">
        <f t="shared" si="4"/>
        <v>159299</v>
      </c>
      <c r="J28" s="9">
        <f t="shared" si="4"/>
        <v>137913</v>
      </c>
      <c r="K28" s="9">
        <f t="shared" si="4"/>
        <v>132621</v>
      </c>
      <c r="L28" s="9">
        <f t="shared" si="4"/>
        <v>145074</v>
      </c>
      <c r="M28" s="9">
        <f t="shared" si="4"/>
        <v>159651</v>
      </c>
      <c r="N28" s="9">
        <f t="shared" si="4"/>
        <v>358282</v>
      </c>
      <c r="O28" s="9">
        <f t="shared" si="4"/>
        <v>399879</v>
      </c>
      <c r="P28" s="9">
        <f t="shared" si="4"/>
        <v>405173</v>
      </c>
      <c r="Q28" s="9">
        <f t="shared" si="4"/>
        <v>437346</v>
      </c>
      <c r="R28" s="9">
        <f t="shared" si="4"/>
        <v>1600680</v>
      </c>
    </row>
    <row r="29" spans="1:18" x14ac:dyDescent="0.25">
      <c r="B29" s="9"/>
      <c r="C29" s="9"/>
      <c r="D29" s="9"/>
      <c r="E29" s="9"/>
      <c r="F29" s="9"/>
      <c r="G29" s="9"/>
      <c r="H29" s="9"/>
      <c r="I29" s="9"/>
      <c r="J29" s="9"/>
      <c r="K29" s="9"/>
      <c r="L29" s="9"/>
      <c r="M29" s="9"/>
      <c r="N29" s="9"/>
      <c r="O29" s="9"/>
      <c r="P29" s="9"/>
      <c r="Q29" s="9"/>
      <c r="R29" s="9"/>
    </row>
    <row r="30" spans="1:18" ht="15.75" thickBot="1" x14ac:dyDescent="0.3">
      <c r="A30" s="3" t="s">
        <v>40</v>
      </c>
      <c r="B30" s="15">
        <f>B22-B28</f>
        <v>121569</v>
      </c>
      <c r="C30" s="15">
        <f t="shared" ref="C30:R30" si="5">C22-C28</f>
        <v>266247</v>
      </c>
      <c r="D30" s="15">
        <f t="shared" si="5"/>
        <v>263291</v>
      </c>
      <c r="E30" s="15">
        <f t="shared" si="5"/>
        <v>-53096</v>
      </c>
      <c r="F30" s="15">
        <f t="shared" si="5"/>
        <v>114027</v>
      </c>
      <c r="G30" s="15">
        <f t="shared" si="5"/>
        <v>-22081</v>
      </c>
      <c r="H30" s="15">
        <f t="shared" si="5"/>
        <v>252837</v>
      </c>
      <c r="I30" s="15">
        <f t="shared" si="5"/>
        <v>180430</v>
      </c>
      <c r="J30" s="15">
        <f t="shared" si="5"/>
        <v>7290</v>
      </c>
      <c r="K30" s="15">
        <f t="shared" si="5"/>
        <v>145685</v>
      </c>
      <c r="L30" s="15">
        <f t="shared" si="5"/>
        <v>84572</v>
      </c>
      <c r="M30" s="15">
        <f t="shared" si="5"/>
        <v>304248</v>
      </c>
      <c r="N30" s="15">
        <f t="shared" si="5"/>
        <v>651107</v>
      </c>
      <c r="O30" s="15">
        <f t="shared" si="5"/>
        <v>38850</v>
      </c>
      <c r="P30" s="15">
        <f t="shared" si="5"/>
        <v>440557</v>
      </c>
      <c r="Q30" s="15">
        <f t="shared" si="5"/>
        <v>534505</v>
      </c>
      <c r="R30" s="15">
        <f t="shared" si="5"/>
        <v>1665019</v>
      </c>
    </row>
    <row r="31" spans="1:18" ht="15.75" thickTop="1" x14ac:dyDescent="0.25"/>
  </sheetData>
  <conditionalFormatting sqref="B30:R30">
    <cfRule type="cellIs" dxfId="13" priority="1" operator="greaterThan">
      <formula>0</formula>
    </cfRule>
  </conditionalFormatting>
  <pageMargins left="0.44999999999999996" right="0.44999999999999996" top="0.61" bottom="0.5" header="0.3" footer="0.3"/>
  <pageSetup scale="59" fitToHeight="0" orientation="landscape" r:id="rId1"/>
  <headerFooter>
    <oddHeader>&amp;R&amp;T
&amp;D
&amp;P</oddHeader>
    <oddFooter>&amp;L&amp;D&amp;T&amp;R&amp;F</oddFooter>
  </headerFooter>
  <rowBreaks count="1" manualBreakCount="1">
    <brk id="2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C6B8D-7499-4978-8D59-CEB7C9F79F63}">
  <sheetPr codeName="Sheet7"/>
  <dimension ref="A1:I20"/>
  <sheetViews>
    <sheetView workbookViewId="0">
      <selection activeCell="A3" sqref="A3:A9"/>
    </sheetView>
  </sheetViews>
  <sheetFormatPr defaultRowHeight="15" outlineLevelRow="1" x14ac:dyDescent="0.25"/>
  <cols>
    <col min="1" max="1" width="10.28515625" bestFit="1" customWidth="1"/>
    <col min="2" max="2" width="9.7109375" bestFit="1" customWidth="1"/>
    <col min="3" max="3" width="11.85546875" bestFit="1" customWidth="1"/>
    <col min="4" max="4" width="9.42578125" bestFit="1" customWidth="1"/>
    <col min="5" max="5" width="10.140625" bestFit="1" customWidth="1"/>
    <col min="6" max="6" width="11.140625" bestFit="1" customWidth="1"/>
  </cols>
  <sheetData>
    <row r="1" spans="1:6" x14ac:dyDescent="0.25">
      <c r="A1" s="34" t="s">
        <v>205</v>
      </c>
      <c r="B1" s="34" t="s">
        <v>206</v>
      </c>
      <c r="C1" s="34" t="s">
        <v>207</v>
      </c>
      <c r="D1" s="34" t="s">
        <v>51</v>
      </c>
      <c r="E1" s="34" t="s">
        <v>208</v>
      </c>
      <c r="F1" s="34" t="s">
        <v>65</v>
      </c>
    </row>
    <row r="2" spans="1:6" x14ac:dyDescent="0.25">
      <c r="A2">
        <v>10013388</v>
      </c>
      <c r="B2" s="35">
        <v>41640</v>
      </c>
      <c r="C2" s="35" t="s">
        <v>209</v>
      </c>
      <c r="D2" t="s">
        <v>136</v>
      </c>
      <c r="E2" t="s">
        <v>210</v>
      </c>
      <c r="F2" s="36">
        <v>9710.77</v>
      </c>
    </row>
    <row r="3" spans="1:6" x14ac:dyDescent="0.25">
      <c r="A3">
        <v>10012670</v>
      </c>
      <c r="B3" s="35">
        <v>41641</v>
      </c>
      <c r="C3" s="35" t="s">
        <v>211</v>
      </c>
      <c r="D3" t="s">
        <v>73</v>
      </c>
      <c r="E3" t="s">
        <v>212</v>
      </c>
      <c r="F3" s="36">
        <v>2643.85</v>
      </c>
    </row>
    <row r="4" spans="1:6" hidden="1" outlineLevel="1" x14ac:dyDescent="0.25">
      <c r="A4">
        <v>10013647</v>
      </c>
      <c r="B4" s="35">
        <v>41644</v>
      </c>
      <c r="C4" s="35" t="s">
        <v>209</v>
      </c>
      <c r="D4" t="s">
        <v>73</v>
      </c>
      <c r="E4" t="s">
        <v>210</v>
      </c>
      <c r="F4" s="36">
        <v>2949.55</v>
      </c>
    </row>
    <row r="5" spans="1:6" hidden="1" outlineLevel="1" x14ac:dyDescent="0.25">
      <c r="A5">
        <v>10012794</v>
      </c>
      <c r="B5" s="35">
        <v>41645</v>
      </c>
      <c r="C5" s="35" t="s">
        <v>213</v>
      </c>
      <c r="D5" t="s">
        <v>73</v>
      </c>
      <c r="E5" t="s">
        <v>214</v>
      </c>
      <c r="F5" s="36">
        <v>3922.78</v>
      </c>
    </row>
    <row r="6" spans="1:6" hidden="1" outlineLevel="1" x14ac:dyDescent="0.25">
      <c r="A6">
        <v>10012736</v>
      </c>
      <c r="B6" s="35">
        <v>41648</v>
      </c>
      <c r="C6" s="35" t="s">
        <v>213</v>
      </c>
      <c r="D6" t="s">
        <v>136</v>
      </c>
      <c r="E6" t="s">
        <v>212</v>
      </c>
      <c r="F6" s="36">
        <v>7804.19</v>
      </c>
    </row>
    <row r="7" spans="1:6" hidden="1" outlineLevel="1" x14ac:dyDescent="0.25">
      <c r="A7">
        <v>10013325</v>
      </c>
      <c r="B7" s="35">
        <v>41648</v>
      </c>
      <c r="C7" s="35" t="s">
        <v>215</v>
      </c>
      <c r="D7" t="s">
        <v>102</v>
      </c>
      <c r="E7" t="s">
        <v>210</v>
      </c>
      <c r="F7" s="36">
        <v>2955.25</v>
      </c>
    </row>
    <row r="8" spans="1:6" hidden="1" outlineLevel="1" x14ac:dyDescent="0.25">
      <c r="A8">
        <v>10012869</v>
      </c>
      <c r="B8" s="35">
        <v>41650</v>
      </c>
      <c r="C8" s="35" t="s">
        <v>215</v>
      </c>
      <c r="D8" t="s">
        <v>102</v>
      </c>
      <c r="E8" t="s">
        <v>216</v>
      </c>
      <c r="F8" s="36">
        <v>671.55</v>
      </c>
    </row>
    <row r="9" spans="1:6" collapsed="1" x14ac:dyDescent="0.25">
      <c r="A9">
        <v>10013155</v>
      </c>
      <c r="B9" s="35">
        <v>41650</v>
      </c>
      <c r="C9" s="35" t="s">
        <v>215</v>
      </c>
      <c r="D9" t="s">
        <v>136</v>
      </c>
      <c r="E9" t="s">
        <v>217</v>
      </c>
      <c r="F9" s="36">
        <v>5654.36</v>
      </c>
    </row>
    <row r="10" spans="1:6" x14ac:dyDescent="0.25">
      <c r="A10">
        <v>10013326</v>
      </c>
      <c r="B10" s="35">
        <v>41650</v>
      </c>
      <c r="C10" s="35" t="s">
        <v>209</v>
      </c>
      <c r="D10" t="s">
        <v>86</v>
      </c>
      <c r="E10" t="s">
        <v>210</v>
      </c>
      <c r="F10" s="36">
        <v>2980.64</v>
      </c>
    </row>
    <row r="11" spans="1:6" x14ac:dyDescent="0.25">
      <c r="A11">
        <v>10013275</v>
      </c>
      <c r="B11" s="35">
        <v>41651</v>
      </c>
      <c r="C11" s="35" t="s">
        <v>213</v>
      </c>
      <c r="D11" t="s">
        <v>102</v>
      </c>
      <c r="E11" t="s">
        <v>218</v>
      </c>
      <c r="F11" s="36">
        <v>7820.45</v>
      </c>
    </row>
    <row r="12" spans="1:6" hidden="1" outlineLevel="1" x14ac:dyDescent="0.25">
      <c r="A12">
        <v>10013528</v>
      </c>
      <c r="B12" s="35">
        <v>41652</v>
      </c>
      <c r="C12" s="35" t="s">
        <v>219</v>
      </c>
      <c r="D12" t="s">
        <v>102</v>
      </c>
      <c r="E12" t="s">
        <v>220</v>
      </c>
      <c r="F12" s="36">
        <v>2386.04</v>
      </c>
    </row>
    <row r="13" spans="1:6" hidden="1" outlineLevel="1" x14ac:dyDescent="0.25">
      <c r="A13">
        <v>10012876</v>
      </c>
      <c r="B13" s="35">
        <v>41653</v>
      </c>
      <c r="C13" s="35" t="s">
        <v>221</v>
      </c>
      <c r="D13" t="s">
        <v>136</v>
      </c>
      <c r="E13" t="s">
        <v>216</v>
      </c>
      <c r="F13" s="36">
        <v>1625.08</v>
      </c>
    </row>
    <row r="14" spans="1:6" collapsed="1" x14ac:dyDescent="0.25">
      <c r="A14">
        <v>10013603</v>
      </c>
      <c r="B14" s="35">
        <v>41653</v>
      </c>
      <c r="C14" s="35" t="s">
        <v>209</v>
      </c>
      <c r="D14" t="s">
        <v>73</v>
      </c>
      <c r="E14" t="s">
        <v>220</v>
      </c>
      <c r="F14" s="36">
        <v>8976.76</v>
      </c>
    </row>
    <row r="15" spans="1:6" x14ac:dyDescent="0.25">
      <c r="A15">
        <v>10012785</v>
      </c>
      <c r="B15" s="35">
        <v>41654</v>
      </c>
      <c r="C15" s="35" t="s">
        <v>215</v>
      </c>
      <c r="D15" t="s">
        <v>86</v>
      </c>
      <c r="E15" t="s">
        <v>214</v>
      </c>
      <c r="F15" s="36">
        <v>3394.78</v>
      </c>
    </row>
    <row r="16" spans="1:6" x14ac:dyDescent="0.25">
      <c r="A16">
        <v>10013475</v>
      </c>
      <c r="B16" s="35">
        <v>41659</v>
      </c>
      <c r="C16" s="35" t="s">
        <v>219</v>
      </c>
      <c r="D16" t="s">
        <v>73</v>
      </c>
      <c r="E16" t="s">
        <v>222</v>
      </c>
      <c r="F16" s="36">
        <v>7899.72</v>
      </c>
    </row>
    <row r="19" spans="6:9" x14ac:dyDescent="0.25">
      <c r="F19" s="35"/>
      <c r="I19" s="36"/>
    </row>
    <row r="20" spans="6:9" x14ac:dyDescent="0.25">
      <c r="F20" s="35"/>
      <c r="I20" s="36"/>
    </row>
  </sheetData>
  <conditionalFormatting sqref="A2:F16">
    <cfRule type="expression" dxfId="12" priority="10">
      <formula>AND($C2&gt;=$C$3,$C2&lt;=$C$4)</formula>
    </cfRule>
  </conditionalFormatting>
  <conditionalFormatting sqref="G18">
    <cfRule type="expression" dxfId="11" priority="6">
      <formula>AND($C18&gt;=$C$3,$C18&lt;=$C$4)</formula>
    </cfRule>
  </conditionalFormatting>
  <conditionalFormatting sqref="F22:F30">
    <cfRule type="expression" dxfId="10" priority="7">
      <formula>AND($C22&gt;=$C$3,$C22&lt;=$C$4)</formula>
    </cfRule>
  </conditionalFormatting>
  <conditionalFormatting sqref="D20 H20:I20 F19:I19 F20">
    <cfRule type="expression" dxfId="9" priority="5">
      <formula>AND($C19&gt;=$C$3,$C19&lt;=$C$4)</formula>
    </cfRule>
  </conditionalFormatting>
  <conditionalFormatting sqref="H2:H8">
    <cfRule type="expression" dxfId="8" priority="4">
      <formula>AND($C2&gt;=$C$3,$C2&lt;=$C$4)</formula>
    </cfRule>
  </conditionalFormatting>
  <conditionalFormatting sqref="E19:E20">
    <cfRule type="expression" dxfId="7" priority="2">
      <formula>AND($C19&gt;=$C$3,$C19&lt;=$C$4)</formula>
    </cfRule>
  </conditionalFormatting>
  <conditionalFormatting sqref="G20:G26">
    <cfRule type="expression" dxfId="6" priority="3">
      <formula>AND($C20&gt;=$C$3,$C20&lt;=$C$4)</formula>
    </cfRule>
  </conditionalFormatting>
  <conditionalFormatting sqref="D18:D19">
    <cfRule type="expression" dxfId="5" priority="1">
      <formula>AND($C18&gt;=$C$3,$C18&lt;=$C$4)</formula>
    </cfRule>
  </conditionalFormatting>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FB94A-4F67-42F4-A9B1-E637F5EEED1A}">
  <sheetPr codeName="Sheet8"/>
  <dimension ref="A1:F813"/>
  <sheetViews>
    <sheetView zoomScaleNormal="100" workbookViewId="0"/>
  </sheetViews>
  <sheetFormatPr defaultRowHeight="15" x14ac:dyDescent="0.25"/>
  <cols>
    <col min="1" max="1" width="9" bestFit="1" customWidth="1"/>
    <col min="2" max="2" width="10.7109375" bestFit="1" customWidth="1"/>
    <col min="3" max="3" width="11.28515625" bestFit="1" customWidth="1"/>
    <col min="4" max="4" width="7.140625" bestFit="1" customWidth="1"/>
    <col min="5" max="5" width="10.28515625" bestFit="1" customWidth="1"/>
    <col min="6" max="6" width="10.5703125" bestFit="1" customWidth="1"/>
  </cols>
  <sheetData>
    <row r="1" spans="1:6" x14ac:dyDescent="0.25">
      <c r="A1" s="28" t="s">
        <v>205</v>
      </c>
      <c r="B1" s="29" t="s">
        <v>206</v>
      </c>
      <c r="C1" s="29" t="s">
        <v>207</v>
      </c>
      <c r="D1" s="29" t="s">
        <v>51</v>
      </c>
      <c r="E1" s="29" t="s">
        <v>208</v>
      </c>
      <c r="F1" s="30" t="s">
        <v>65</v>
      </c>
    </row>
    <row r="2" spans="1:6" x14ac:dyDescent="0.25">
      <c r="A2" s="31">
        <v>10013388</v>
      </c>
      <c r="B2" s="32">
        <v>41640</v>
      </c>
      <c r="C2" s="32" t="s">
        <v>209</v>
      </c>
      <c r="D2" s="31" t="s">
        <v>136</v>
      </c>
      <c r="E2" s="31" t="s">
        <v>210</v>
      </c>
      <c r="F2" s="33">
        <v>9710.77</v>
      </c>
    </row>
    <row r="3" spans="1:6" x14ac:dyDescent="0.25">
      <c r="A3" s="31">
        <v>10012670</v>
      </c>
      <c r="B3" s="32">
        <v>41641</v>
      </c>
      <c r="C3" s="32" t="s">
        <v>211</v>
      </c>
      <c r="D3" s="31" t="s">
        <v>73</v>
      </c>
      <c r="E3" s="31" t="s">
        <v>212</v>
      </c>
      <c r="F3" s="33">
        <v>2643.85</v>
      </c>
    </row>
    <row r="4" spans="1:6" x14ac:dyDescent="0.25">
      <c r="A4" s="31">
        <v>10013647</v>
      </c>
      <c r="B4" s="32">
        <v>41644</v>
      </c>
      <c r="C4" s="32" t="s">
        <v>209</v>
      </c>
      <c r="D4" s="31" t="s">
        <v>73</v>
      </c>
      <c r="E4" s="31"/>
      <c r="F4" s="33">
        <v>2949.55</v>
      </c>
    </row>
    <row r="5" spans="1:6" x14ac:dyDescent="0.25">
      <c r="A5" s="31">
        <v>10012794</v>
      </c>
      <c r="B5" s="32">
        <v>41645</v>
      </c>
      <c r="C5" s="32" t="s">
        <v>213</v>
      </c>
      <c r="D5" s="31" t="s">
        <v>73</v>
      </c>
      <c r="E5" s="31" t="s">
        <v>214</v>
      </c>
      <c r="F5" s="33">
        <v>3922.78</v>
      </c>
    </row>
    <row r="6" spans="1:6" x14ac:dyDescent="0.25">
      <c r="A6" s="31">
        <v>10012736</v>
      </c>
      <c r="B6" s="32">
        <v>41648</v>
      </c>
      <c r="C6" s="32" t="s">
        <v>213</v>
      </c>
      <c r="D6" s="31" t="s">
        <v>136</v>
      </c>
      <c r="E6" s="31" t="s">
        <v>212</v>
      </c>
      <c r="F6" s="33">
        <v>7804.19</v>
      </c>
    </row>
    <row r="7" spans="1:6" x14ac:dyDescent="0.25">
      <c r="A7" s="31">
        <v>10013325</v>
      </c>
      <c r="B7" s="32">
        <v>41648</v>
      </c>
      <c r="C7" s="32" t="s">
        <v>215</v>
      </c>
      <c r="D7" s="31" t="s">
        <v>102</v>
      </c>
      <c r="E7" s="31" t="s">
        <v>210</v>
      </c>
      <c r="F7" s="33">
        <v>2955.25</v>
      </c>
    </row>
    <row r="8" spans="1:6" x14ac:dyDescent="0.25">
      <c r="A8" s="31">
        <v>10012869</v>
      </c>
      <c r="B8" s="32">
        <v>41650</v>
      </c>
      <c r="C8" s="32" t="s">
        <v>215</v>
      </c>
      <c r="D8" s="31" t="s">
        <v>102</v>
      </c>
      <c r="E8" s="31" t="s">
        <v>216</v>
      </c>
      <c r="F8" s="33">
        <v>671.55</v>
      </c>
    </row>
    <row r="9" spans="1:6" x14ac:dyDescent="0.25">
      <c r="A9" s="31">
        <v>10013155</v>
      </c>
      <c r="B9" s="32">
        <v>41650</v>
      </c>
      <c r="C9" s="32" t="s">
        <v>215</v>
      </c>
      <c r="D9" s="31" t="s">
        <v>136</v>
      </c>
      <c r="E9" s="31" t="s">
        <v>217</v>
      </c>
      <c r="F9" s="33">
        <v>5654.36</v>
      </c>
    </row>
    <row r="10" spans="1:6" x14ac:dyDescent="0.25">
      <c r="A10" s="31">
        <v>10013326</v>
      </c>
      <c r="B10" s="32">
        <v>41650</v>
      </c>
      <c r="C10" s="32" t="s">
        <v>209</v>
      </c>
      <c r="D10" s="31" t="s">
        <v>86</v>
      </c>
      <c r="E10" s="31" t="s">
        <v>210</v>
      </c>
      <c r="F10" s="33">
        <v>2980.64</v>
      </c>
    </row>
    <row r="11" spans="1:6" x14ac:dyDescent="0.25">
      <c r="A11" s="31">
        <v>10013275</v>
      </c>
      <c r="B11" s="32">
        <v>41651</v>
      </c>
      <c r="C11" s="32" t="s">
        <v>213</v>
      </c>
      <c r="D11" s="31" t="s">
        <v>102</v>
      </c>
      <c r="E11" s="31" t="s">
        <v>218</v>
      </c>
      <c r="F11" s="33">
        <v>7820.45</v>
      </c>
    </row>
    <row r="12" spans="1:6" x14ac:dyDescent="0.25">
      <c r="A12" s="31">
        <v>10013528</v>
      </c>
      <c r="B12" s="32">
        <v>41652</v>
      </c>
      <c r="C12" s="32" t="s">
        <v>219</v>
      </c>
      <c r="D12" s="31" t="s">
        <v>102</v>
      </c>
      <c r="E12" s="31" t="s">
        <v>220</v>
      </c>
      <c r="F12" s="33">
        <v>2386.04</v>
      </c>
    </row>
    <row r="13" spans="1:6" x14ac:dyDescent="0.25">
      <c r="A13" s="31">
        <v>10012876</v>
      </c>
      <c r="B13" s="32">
        <v>41653</v>
      </c>
      <c r="C13" s="32" t="s">
        <v>221</v>
      </c>
      <c r="D13" s="31" t="s">
        <v>136</v>
      </c>
      <c r="E13" s="31" t="s">
        <v>216</v>
      </c>
      <c r="F13" s="33">
        <v>1625.08</v>
      </c>
    </row>
    <row r="14" spans="1:6" x14ac:dyDescent="0.25">
      <c r="A14" s="31">
        <v>10013603</v>
      </c>
      <c r="B14" s="32">
        <v>41653</v>
      </c>
      <c r="C14" s="32" t="s">
        <v>209</v>
      </c>
      <c r="D14" s="31" t="s">
        <v>73</v>
      </c>
      <c r="E14" s="31" t="s">
        <v>220</v>
      </c>
      <c r="F14" s="33">
        <v>8976.76</v>
      </c>
    </row>
    <row r="15" spans="1:6" x14ac:dyDescent="0.25">
      <c r="A15" s="31">
        <v>10012785</v>
      </c>
      <c r="B15" s="32">
        <v>41654</v>
      </c>
      <c r="C15" s="32" t="s">
        <v>215</v>
      </c>
      <c r="D15" s="31" t="s">
        <v>86</v>
      </c>
      <c r="E15" s="31" t="s">
        <v>214</v>
      </c>
      <c r="F15" s="33">
        <v>3394.78</v>
      </c>
    </row>
    <row r="16" spans="1:6" x14ac:dyDescent="0.25">
      <c r="A16" s="31">
        <v>10013475</v>
      </c>
      <c r="B16" s="32">
        <v>41659</v>
      </c>
      <c r="C16" s="32" t="s">
        <v>219</v>
      </c>
      <c r="D16" s="31" t="s">
        <v>73</v>
      </c>
      <c r="E16" s="31" t="s">
        <v>222</v>
      </c>
      <c r="F16" s="33">
        <v>7899.72</v>
      </c>
    </row>
    <row r="17" spans="1:6" x14ac:dyDescent="0.25">
      <c r="A17" s="31">
        <v>10013398</v>
      </c>
      <c r="B17" s="32">
        <v>41662</v>
      </c>
      <c r="C17" s="32" t="s">
        <v>211</v>
      </c>
      <c r="D17" s="31" t="s">
        <v>86</v>
      </c>
      <c r="E17" s="31" t="s">
        <v>222</v>
      </c>
      <c r="F17" s="33">
        <v>1121.3399999999999</v>
      </c>
    </row>
    <row r="18" spans="1:6" x14ac:dyDescent="0.25">
      <c r="A18" s="31">
        <v>10012849</v>
      </c>
      <c r="B18" s="32">
        <v>41664</v>
      </c>
      <c r="C18" s="32" t="s">
        <v>221</v>
      </c>
      <c r="D18" s="31" t="s">
        <v>136</v>
      </c>
      <c r="E18" s="31" t="s">
        <v>214</v>
      </c>
      <c r="F18" s="33">
        <v>8801.25</v>
      </c>
    </row>
    <row r="19" spans="1:6" x14ac:dyDescent="0.25">
      <c r="A19" s="31">
        <v>10013081</v>
      </c>
      <c r="B19" s="32">
        <v>41664</v>
      </c>
      <c r="C19" s="32" t="s">
        <v>211</v>
      </c>
      <c r="D19" s="31" t="s">
        <v>86</v>
      </c>
      <c r="E19" s="31" t="s">
        <v>223</v>
      </c>
      <c r="F19" s="33">
        <v>9203.91</v>
      </c>
    </row>
    <row r="20" spans="1:6" x14ac:dyDescent="0.25">
      <c r="A20" s="31">
        <v>10013167</v>
      </c>
      <c r="B20" s="32">
        <v>41664</v>
      </c>
      <c r="C20" s="32" t="s">
        <v>213</v>
      </c>
      <c r="D20" s="31" t="s">
        <v>86</v>
      </c>
      <c r="E20" s="31" t="s">
        <v>217</v>
      </c>
      <c r="F20" s="33">
        <v>6650.56</v>
      </c>
    </row>
    <row r="21" spans="1:6" x14ac:dyDescent="0.25">
      <c r="A21" s="31">
        <v>10012772</v>
      </c>
      <c r="B21" s="32">
        <v>41665</v>
      </c>
      <c r="C21" s="32" t="s">
        <v>219</v>
      </c>
      <c r="D21" s="31" t="s">
        <v>73</v>
      </c>
      <c r="E21" s="31" t="s">
        <v>214</v>
      </c>
      <c r="F21" s="33">
        <v>1592.14</v>
      </c>
    </row>
    <row r="22" spans="1:6" x14ac:dyDescent="0.25">
      <c r="A22" s="31">
        <v>10012756</v>
      </c>
      <c r="B22" s="32">
        <v>41666</v>
      </c>
      <c r="C22" s="32" t="s">
        <v>213</v>
      </c>
      <c r="D22" s="31" t="s">
        <v>73</v>
      </c>
      <c r="E22" s="31" t="s">
        <v>224</v>
      </c>
      <c r="F22" s="33">
        <v>3629.69</v>
      </c>
    </row>
    <row r="23" spans="1:6" x14ac:dyDescent="0.25">
      <c r="A23" s="31">
        <v>10012961</v>
      </c>
      <c r="B23" s="32">
        <v>41667</v>
      </c>
      <c r="C23" s="32" t="s">
        <v>219</v>
      </c>
      <c r="D23" s="31" t="s">
        <v>136</v>
      </c>
      <c r="E23" s="31" t="s">
        <v>216</v>
      </c>
      <c r="F23" s="33">
        <v>8520.2900000000009</v>
      </c>
    </row>
    <row r="24" spans="1:6" x14ac:dyDescent="0.25">
      <c r="A24" s="31">
        <v>10013001</v>
      </c>
      <c r="B24" s="32">
        <v>41667</v>
      </c>
      <c r="C24" s="32" t="s">
        <v>209</v>
      </c>
      <c r="D24" s="31" t="s">
        <v>102</v>
      </c>
      <c r="E24" s="31" t="s">
        <v>223</v>
      </c>
      <c r="F24" s="33">
        <v>1894.22</v>
      </c>
    </row>
    <row r="25" spans="1:6" x14ac:dyDescent="0.25">
      <c r="A25" s="31">
        <v>10013124</v>
      </c>
      <c r="B25" s="32">
        <v>41668</v>
      </c>
      <c r="C25" s="32" t="s">
        <v>213</v>
      </c>
      <c r="D25" s="31" t="s">
        <v>86</v>
      </c>
      <c r="E25" s="31" t="s">
        <v>217</v>
      </c>
      <c r="F25" s="33">
        <v>3273.29</v>
      </c>
    </row>
    <row r="26" spans="1:6" x14ac:dyDescent="0.25">
      <c r="A26" s="31">
        <v>10012723</v>
      </c>
      <c r="B26" s="32">
        <v>41673</v>
      </c>
      <c r="C26" s="32" t="s">
        <v>209</v>
      </c>
      <c r="D26" s="31" t="s">
        <v>73</v>
      </c>
      <c r="E26" s="31" t="s">
        <v>212</v>
      </c>
      <c r="F26" s="33">
        <v>6797.42</v>
      </c>
    </row>
    <row r="27" spans="1:6" x14ac:dyDescent="0.25">
      <c r="A27" s="31">
        <v>10012874</v>
      </c>
      <c r="B27" s="32">
        <v>41673</v>
      </c>
      <c r="C27" s="32" t="s">
        <v>221</v>
      </c>
      <c r="D27" s="31" t="s">
        <v>73</v>
      </c>
      <c r="E27" s="31" t="s">
        <v>216</v>
      </c>
      <c r="F27" s="33">
        <v>1218.99</v>
      </c>
    </row>
    <row r="28" spans="1:6" x14ac:dyDescent="0.25">
      <c r="A28" s="31">
        <v>10012943</v>
      </c>
      <c r="B28" s="32">
        <v>41675</v>
      </c>
      <c r="C28" s="32" t="s">
        <v>221</v>
      </c>
      <c r="D28" s="31" t="s">
        <v>86</v>
      </c>
      <c r="E28" s="31" t="s">
        <v>216</v>
      </c>
      <c r="F28" s="33">
        <v>6772.1</v>
      </c>
    </row>
    <row r="29" spans="1:6" x14ac:dyDescent="0.25">
      <c r="A29" s="31">
        <v>10012991</v>
      </c>
      <c r="B29" s="32">
        <v>41676</v>
      </c>
      <c r="C29" s="32" t="s">
        <v>221</v>
      </c>
      <c r="D29" s="31" t="s">
        <v>86</v>
      </c>
      <c r="E29" s="31" t="s">
        <v>223</v>
      </c>
      <c r="F29" s="33">
        <v>1004.95</v>
      </c>
    </row>
    <row r="30" spans="1:6" x14ac:dyDescent="0.25">
      <c r="A30" s="31">
        <v>10013079</v>
      </c>
      <c r="B30" s="32">
        <v>41676</v>
      </c>
      <c r="C30" s="32" t="s">
        <v>221</v>
      </c>
      <c r="D30" s="31" t="s">
        <v>102</v>
      </c>
      <c r="E30" s="31" t="s">
        <v>223</v>
      </c>
      <c r="F30" s="33">
        <v>9147.52</v>
      </c>
    </row>
    <row r="31" spans="1:6" x14ac:dyDescent="0.25">
      <c r="A31" s="31">
        <v>10013493</v>
      </c>
      <c r="B31" s="32">
        <v>41678</v>
      </c>
      <c r="C31" s="32" t="s">
        <v>211</v>
      </c>
      <c r="D31" s="31" t="s">
        <v>86</v>
      </c>
      <c r="E31" s="31" t="s">
        <v>222</v>
      </c>
      <c r="F31" s="33">
        <v>9411.49</v>
      </c>
    </row>
    <row r="32" spans="1:6" x14ac:dyDescent="0.25">
      <c r="A32" s="31">
        <v>10013502</v>
      </c>
      <c r="B32" s="32">
        <v>41679</v>
      </c>
      <c r="C32" s="32" t="s">
        <v>215</v>
      </c>
      <c r="D32" s="31" t="s">
        <v>86</v>
      </c>
      <c r="E32" s="31" t="s">
        <v>220</v>
      </c>
      <c r="F32" s="33">
        <v>369.65</v>
      </c>
    </row>
    <row r="33" spans="1:6" x14ac:dyDescent="0.25">
      <c r="A33" s="31">
        <v>10013289</v>
      </c>
      <c r="B33" s="32">
        <v>41680</v>
      </c>
      <c r="C33" s="32" t="s">
        <v>215</v>
      </c>
      <c r="D33" s="31" t="s">
        <v>86</v>
      </c>
      <c r="E33" s="31" t="s">
        <v>218</v>
      </c>
      <c r="F33" s="33">
        <v>9598.3799999999992</v>
      </c>
    </row>
    <row r="34" spans="1:6" x14ac:dyDescent="0.25">
      <c r="A34" s="31">
        <v>10013373</v>
      </c>
      <c r="B34" s="32">
        <v>41680</v>
      </c>
      <c r="C34" s="32" t="s">
        <v>211</v>
      </c>
      <c r="D34" s="31" t="s">
        <v>136</v>
      </c>
      <c r="E34" s="31" t="s">
        <v>210</v>
      </c>
      <c r="F34" s="33">
        <v>8021.68</v>
      </c>
    </row>
    <row r="35" spans="1:6" x14ac:dyDescent="0.25">
      <c r="A35" s="31">
        <v>10013634</v>
      </c>
      <c r="B35" s="32">
        <v>41680</v>
      </c>
      <c r="C35" s="32" t="s">
        <v>213</v>
      </c>
      <c r="D35" s="31" t="s">
        <v>102</v>
      </c>
      <c r="E35" s="31"/>
      <c r="F35" s="33">
        <v>1064.07</v>
      </c>
    </row>
    <row r="36" spans="1:6" x14ac:dyDescent="0.25">
      <c r="A36" s="31">
        <v>10013056</v>
      </c>
      <c r="B36" s="32">
        <v>41681</v>
      </c>
      <c r="C36" s="32" t="s">
        <v>215</v>
      </c>
      <c r="D36" s="31" t="s">
        <v>102</v>
      </c>
      <c r="E36" s="31" t="s">
        <v>223</v>
      </c>
      <c r="F36" s="33">
        <v>6968.37</v>
      </c>
    </row>
    <row r="37" spans="1:6" x14ac:dyDescent="0.25">
      <c r="A37" s="31">
        <v>10012909</v>
      </c>
      <c r="B37" s="32">
        <v>41682</v>
      </c>
      <c r="C37" s="32" t="s">
        <v>221</v>
      </c>
      <c r="D37" s="31" t="s">
        <v>136</v>
      </c>
      <c r="E37" s="31" t="s">
        <v>216</v>
      </c>
      <c r="F37" s="33">
        <v>4347.53</v>
      </c>
    </row>
    <row r="38" spans="1:6" x14ac:dyDescent="0.25">
      <c r="A38" s="31">
        <v>10012971</v>
      </c>
      <c r="B38" s="32">
        <v>41683</v>
      </c>
      <c r="C38" s="32" t="s">
        <v>221</v>
      </c>
      <c r="D38" s="31" t="s">
        <v>86</v>
      </c>
      <c r="E38" s="31" t="s">
        <v>216</v>
      </c>
      <c r="F38" s="33">
        <v>9137.49</v>
      </c>
    </row>
    <row r="39" spans="1:6" x14ac:dyDescent="0.25">
      <c r="A39" s="31">
        <v>10012761</v>
      </c>
      <c r="B39" s="32">
        <v>41684</v>
      </c>
      <c r="C39" s="32" t="s">
        <v>213</v>
      </c>
      <c r="D39" s="31" t="s">
        <v>136</v>
      </c>
      <c r="E39" s="31" t="s">
        <v>214</v>
      </c>
      <c r="F39" s="33">
        <v>645.04999999999995</v>
      </c>
    </row>
    <row r="40" spans="1:6" x14ac:dyDescent="0.25">
      <c r="A40" s="31">
        <v>10013029</v>
      </c>
      <c r="B40" s="32">
        <v>41684</v>
      </c>
      <c r="C40" s="32" t="s">
        <v>221</v>
      </c>
      <c r="D40" s="31" t="s">
        <v>102</v>
      </c>
      <c r="E40" s="31" t="s">
        <v>223</v>
      </c>
      <c r="F40" s="33">
        <v>3915.11</v>
      </c>
    </row>
    <row r="41" spans="1:6" x14ac:dyDescent="0.25">
      <c r="A41" s="31">
        <v>10012695</v>
      </c>
      <c r="B41" s="32">
        <v>41686</v>
      </c>
      <c r="C41" s="32" t="s">
        <v>221</v>
      </c>
      <c r="D41" s="31" t="s">
        <v>86</v>
      </c>
      <c r="E41" s="31" t="s">
        <v>212</v>
      </c>
      <c r="F41" s="33">
        <v>4941.2700000000004</v>
      </c>
    </row>
    <row r="42" spans="1:6" x14ac:dyDescent="0.25">
      <c r="A42" s="31">
        <v>10012850</v>
      </c>
      <c r="B42" s="32">
        <v>41687</v>
      </c>
      <c r="C42" s="32" t="s">
        <v>213</v>
      </c>
      <c r="D42" s="31" t="s">
        <v>102</v>
      </c>
      <c r="E42" s="31" t="s">
        <v>214</v>
      </c>
      <c r="F42" s="33">
        <v>8806.81</v>
      </c>
    </row>
    <row r="43" spans="1:6" x14ac:dyDescent="0.25">
      <c r="A43" s="31">
        <v>10013082</v>
      </c>
      <c r="B43" s="32">
        <v>41687</v>
      </c>
      <c r="C43" s="32" t="s">
        <v>209</v>
      </c>
      <c r="D43" s="31" t="s">
        <v>86</v>
      </c>
      <c r="E43" s="31" t="s">
        <v>223</v>
      </c>
      <c r="F43" s="33">
        <v>9302.7900000000009</v>
      </c>
    </row>
    <row r="44" spans="1:6" x14ac:dyDescent="0.25">
      <c r="A44" s="31">
        <v>10013616</v>
      </c>
      <c r="B44" s="32">
        <v>41687</v>
      </c>
      <c r="C44" s="32" t="s">
        <v>209</v>
      </c>
      <c r="D44" s="31" t="s">
        <v>102</v>
      </c>
      <c r="E44" s="31"/>
      <c r="F44" s="33">
        <v>246.17</v>
      </c>
    </row>
    <row r="45" spans="1:6" x14ac:dyDescent="0.25">
      <c r="A45" s="31">
        <v>10012726</v>
      </c>
      <c r="B45" s="32">
        <v>41690</v>
      </c>
      <c r="C45" s="32" t="s">
        <v>219</v>
      </c>
      <c r="D45" s="31" t="s">
        <v>86</v>
      </c>
      <c r="E45" s="31" t="s">
        <v>212</v>
      </c>
      <c r="F45" s="33">
        <v>7255.45</v>
      </c>
    </row>
    <row r="46" spans="1:6" x14ac:dyDescent="0.25">
      <c r="A46" s="31">
        <v>10013279</v>
      </c>
      <c r="B46" s="32">
        <v>41693</v>
      </c>
      <c r="C46" s="32" t="s">
        <v>221</v>
      </c>
      <c r="D46" s="31" t="s">
        <v>102</v>
      </c>
      <c r="E46" s="31" t="s">
        <v>218</v>
      </c>
      <c r="F46" s="33">
        <v>8389.76</v>
      </c>
    </row>
    <row r="47" spans="1:6" x14ac:dyDescent="0.25">
      <c r="A47" s="31">
        <v>10013621</v>
      </c>
      <c r="B47" s="32">
        <v>41693</v>
      </c>
      <c r="C47" s="32" t="s">
        <v>213</v>
      </c>
      <c r="D47" s="31" t="s">
        <v>136</v>
      </c>
      <c r="E47" s="31"/>
      <c r="F47" s="33">
        <v>518.32000000000005</v>
      </c>
    </row>
    <row r="48" spans="1:6" x14ac:dyDescent="0.25">
      <c r="A48" s="31">
        <v>10012843</v>
      </c>
      <c r="B48" s="32">
        <v>41694</v>
      </c>
      <c r="C48" s="32" t="s">
        <v>215</v>
      </c>
      <c r="D48" s="31" t="s">
        <v>102</v>
      </c>
      <c r="E48" s="31" t="s">
        <v>214</v>
      </c>
      <c r="F48" s="33">
        <v>8410.98</v>
      </c>
    </row>
    <row r="49" spans="1:6" x14ac:dyDescent="0.25">
      <c r="A49" s="31">
        <v>10012866</v>
      </c>
      <c r="B49" s="32">
        <v>41694</v>
      </c>
      <c r="C49" s="32" t="s">
        <v>215</v>
      </c>
      <c r="D49" s="31" t="s">
        <v>102</v>
      </c>
      <c r="E49" s="31" t="s">
        <v>216</v>
      </c>
      <c r="F49" s="33">
        <v>563.15</v>
      </c>
    </row>
    <row r="50" spans="1:6" x14ac:dyDescent="0.25">
      <c r="A50" s="31">
        <v>10013640</v>
      </c>
      <c r="B50" s="32">
        <v>41694</v>
      </c>
      <c r="C50" s="32" t="s">
        <v>211</v>
      </c>
      <c r="D50" s="31" t="s">
        <v>136</v>
      </c>
      <c r="E50" s="31"/>
      <c r="F50" s="33">
        <v>1201.02</v>
      </c>
    </row>
    <row r="51" spans="1:6" x14ac:dyDescent="0.25">
      <c r="A51" s="31">
        <v>10012870</v>
      </c>
      <c r="B51" s="32">
        <v>41695</v>
      </c>
      <c r="C51" s="32" t="s">
        <v>213</v>
      </c>
      <c r="D51" s="31" t="s">
        <v>136</v>
      </c>
      <c r="E51" s="31" t="s">
        <v>216</v>
      </c>
      <c r="F51" s="33">
        <v>737.98</v>
      </c>
    </row>
    <row r="52" spans="1:6" x14ac:dyDescent="0.25">
      <c r="A52" s="31">
        <v>10013099</v>
      </c>
      <c r="B52" s="32">
        <v>41697</v>
      </c>
      <c r="C52" s="32" t="s">
        <v>209</v>
      </c>
      <c r="D52" s="31" t="s">
        <v>136</v>
      </c>
      <c r="E52" s="31" t="s">
        <v>217</v>
      </c>
      <c r="F52" s="33">
        <v>1009.23</v>
      </c>
    </row>
    <row r="53" spans="1:6" x14ac:dyDescent="0.25">
      <c r="A53" s="31">
        <v>10013273</v>
      </c>
      <c r="B53" s="32">
        <v>41697</v>
      </c>
      <c r="C53" s="32" t="s">
        <v>213</v>
      </c>
      <c r="D53" s="31" t="s">
        <v>73</v>
      </c>
      <c r="E53" s="31" t="s">
        <v>218</v>
      </c>
      <c r="F53" s="33">
        <v>7412.78</v>
      </c>
    </row>
    <row r="54" spans="1:6" x14ac:dyDescent="0.25">
      <c r="A54" s="31">
        <v>10012771</v>
      </c>
      <c r="B54" s="32">
        <v>41700</v>
      </c>
      <c r="C54" s="32" t="s">
        <v>213</v>
      </c>
      <c r="D54" s="31" t="s">
        <v>102</v>
      </c>
      <c r="E54" s="31" t="s">
        <v>214</v>
      </c>
      <c r="F54" s="33">
        <v>1575.1</v>
      </c>
    </row>
    <row r="55" spans="1:6" x14ac:dyDescent="0.25">
      <c r="A55" s="31">
        <v>10013080</v>
      </c>
      <c r="B55" s="32">
        <v>41700</v>
      </c>
      <c r="C55" s="32" t="s">
        <v>209</v>
      </c>
      <c r="D55" s="31" t="s">
        <v>102</v>
      </c>
      <c r="E55" s="31" t="s">
        <v>223</v>
      </c>
      <c r="F55" s="33">
        <v>9175.81</v>
      </c>
    </row>
    <row r="56" spans="1:6" x14ac:dyDescent="0.25">
      <c r="A56" s="31">
        <v>10013023</v>
      </c>
      <c r="B56" s="32">
        <v>41703</v>
      </c>
      <c r="C56" s="32" t="s">
        <v>209</v>
      </c>
      <c r="D56" s="31" t="s">
        <v>86</v>
      </c>
      <c r="E56" s="31" t="s">
        <v>223</v>
      </c>
      <c r="F56" s="33">
        <v>3301.12</v>
      </c>
    </row>
    <row r="57" spans="1:6" x14ac:dyDescent="0.25">
      <c r="A57" s="31">
        <v>10013346</v>
      </c>
      <c r="B57" s="32">
        <v>41704</v>
      </c>
      <c r="C57" s="32" t="s">
        <v>215</v>
      </c>
      <c r="D57" s="31" t="s">
        <v>86</v>
      </c>
      <c r="E57" s="31" t="s">
        <v>210</v>
      </c>
      <c r="F57" s="33">
        <v>5152.8500000000004</v>
      </c>
    </row>
    <row r="58" spans="1:6" x14ac:dyDescent="0.25">
      <c r="A58" s="31">
        <v>10012741</v>
      </c>
      <c r="B58" s="32">
        <v>41706</v>
      </c>
      <c r="C58" s="32" t="s">
        <v>213</v>
      </c>
      <c r="D58" s="31" t="s">
        <v>102</v>
      </c>
      <c r="E58" s="31" t="s">
        <v>212</v>
      </c>
      <c r="F58" s="33">
        <v>9080.66</v>
      </c>
    </row>
    <row r="59" spans="1:6" x14ac:dyDescent="0.25">
      <c r="A59" s="31">
        <v>10013118</v>
      </c>
      <c r="B59" s="32">
        <v>41707</v>
      </c>
      <c r="C59" s="32" t="s">
        <v>211</v>
      </c>
      <c r="D59" s="31" t="s">
        <v>86</v>
      </c>
      <c r="E59" s="31" t="s">
        <v>217</v>
      </c>
      <c r="F59" s="33">
        <v>2938.46</v>
      </c>
    </row>
    <row r="60" spans="1:6" x14ac:dyDescent="0.25">
      <c r="A60" s="31">
        <v>10013130</v>
      </c>
      <c r="B60" s="32">
        <v>41707</v>
      </c>
      <c r="C60" s="32" t="s">
        <v>215</v>
      </c>
      <c r="D60" s="31" t="s">
        <v>86</v>
      </c>
      <c r="E60" s="31" t="s">
        <v>217</v>
      </c>
      <c r="F60" s="33">
        <v>3729.01</v>
      </c>
    </row>
    <row r="61" spans="1:6" x14ac:dyDescent="0.25">
      <c r="A61" s="31">
        <v>10012845</v>
      </c>
      <c r="B61" s="32">
        <v>41708</v>
      </c>
      <c r="C61" s="32" t="s">
        <v>219</v>
      </c>
      <c r="D61" s="31" t="s">
        <v>73</v>
      </c>
      <c r="E61" s="31" t="s">
        <v>214</v>
      </c>
      <c r="F61" s="33">
        <v>8578.51</v>
      </c>
    </row>
    <row r="62" spans="1:6" x14ac:dyDescent="0.25">
      <c r="A62" s="31">
        <v>10013303</v>
      </c>
      <c r="B62" s="32">
        <v>41709</v>
      </c>
      <c r="C62" s="32" t="s">
        <v>215</v>
      </c>
      <c r="D62" s="31" t="s">
        <v>136</v>
      </c>
      <c r="E62" s="31" t="s">
        <v>210</v>
      </c>
      <c r="F62" s="33">
        <v>1039.75</v>
      </c>
    </row>
    <row r="63" spans="1:6" x14ac:dyDescent="0.25">
      <c r="A63" s="31">
        <v>10012674</v>
      </c>
      <c r="B63" s="32">
        <v>41710</v>
      </c>
      <c r="C63" s="32" t="s">
        <v>221</v>
      </c>
      <c r="D63" s="31" t="s">
        <v>102</v>
      </c>
      <c r="E63" s="31" t="s">
        <v>212</v>
      </c>
      <c r="F63" s="33">
        <v>2955.25</v>
      </c>
    </row>
    <row r="64" spans="1:6" x14ac:dyDescent="0.25">
      <c r="A64" s="31">
        <v>10013086</v>
      </c>
      <c r="B64" s="32">
        <v>41711</v>
      </c>
      <c r="C64" s="32" t="s">
        <v>213</v>
      </c>
      <c r="D64" s="31" t="s">
        <v>86</v>
      </c>
      <c r="E64" s="31" t="s">
        <v>223</v>
      </c>
      <c r="F64" s="33">
        <v>9614.17</v>
      </c>
    </row>
    <row r="65" spans="1:6" x14ac:dyDescent="0.25">
      <c r="A65" s="31">
        <v>10012872</v>
      </c>
      <c r="B65" s="32">
        <v>41712</v>
      </c>
      <c r="C65" s="32" t="s">
        <v>219</v>
      </c>
      <c r="D65" s="31" t="s">
        <v>73</v>
      </c>
      <c r="E65" s="31" t="s">
        <v>216</v>
      </c>
      <c r="F65" s="33">
        <v>815.48</v>
      </c>
    </row>
    <row r="66" spans="1:6" x14ac:dyDescent="0.25">
      <c r="A66" s="31">
        <v>10012953</v>
      </c>
      <c r="B66" s="32">
        <v>41712</v>
      </c>
      <c r="C66" s="32" t="s">
        <v>221</v>
      </c>
      <c r="D66" s="31" t="s">
        <v>73</v>
      </c>
      <c r="E66" s="31" t="s">
        <v>216</v>
      </c>
      <c r="F66" s="33">
        <v>7240.28</v>
      </c>
    </row>
    <row r="67" spans="1:6" x14ac:dyDescent="0.25">
      <c r="A67" s="31">
        <v>10013062</v>
      </c>
      <c r="B67" s="32">
        <v>41718</v>
      </c>
      <c r="C67" s="32" t="s">
        <v>213</v>
      </c>
      <c r="D67" s="31" t="s">
        <v>136</v>
      </c>
      <c r="E67" s="31" t="s">
        <v>223</v>
      </c>
      <c r="F67" s="33">
        <v>7518.02</v>
      </c>
    </row>
    <row r="68" spans="1:6" x14ac:dyDescent="0.25">
      <c r="A68" s="31">
        <v>10013296</v>
      </c>
      <c r="B68" s="32">
        <v>41719</v>
      </c>
      <c r="C68" s="32" t="s">
        <v>211</v>
      </c>
      <c r="D68" s="31" t="s">
        <v>102</v>
      </c>
      <c r="E68" s="31" t="s">
        <v>218</v>
      </c>
      <c r="F68" s="33">
        <v>9943.8799999999992</v>
      </c>
    </row>
    <row r="69" spans="1:6" x14ac:dyDescent="0.25">
      <c r="A69" s="31">
        <v>10013415</v>
      </c>
      <c r="B69" s="32">
        <v>41720</v>
      </c>
      <c r="C69" s="32" t="s">
        <v>209</v>
      </c>
      <c r="D69" s="31" t="s">
        <v>86</v>
      </c>
      <c r="E69" s="31" t="s">
        <v>222</v>
      </c>
      <c r="F69" s="33">
        <v>2295.79</v>
      </c>
    </row>
    <row r="70" spans="1:6" x14ac:dyDescent="0.25">
      <c r="A70" s="31">
        <v>10013499</v>
      </c>
      <c r="B70" s="32">
        <v>41720</v>
      </c>
      <c r="C70" s="32" t="s">
        <v>219</v>
      </c>
      <c r="D70" s="31" t="s">
        <v>102</v>
      </c>
      <c r="E70" s="31" t="s">
        <v>222</v>
      </c>
      <c r="F70" s="33">
        <v>9957.06</v>
      </c>
    </row>
    <row r="71" spans="1:6" x14ac:dyDescent="0.25">
      <c r="A71" s="31">
        <v>10013040</v>
      </c>
      <c r="B71" s="32">
        <v>41721</v>
      </c>
      <c r="C71" s="32" t="s">
        <v>215</v>
      </c>
      <c r="D71" s="31" t="s">
        <v>86</v>
      </c>
      <c r="E71" s="31" t="s">
        <v>223</v>
      </c>
      <c r="F71" s="33">
        <v>5593.77</v>
      </c>
    </row>
    <row r="72" spans="1:6" x14ac:dyDescent="0.25">
      <c r="A72" s="31">
        <v>10013623</v>
      </c>
      <c r="B72" s="32">
        <v>41724</v>
      </c>
      <c r="C72" s="32" t="s">
        <v>221</v>
      </c>
      <c r="D72" s="31" t="s">
        <v>73</v>
      </c>
      <c r="E72" s="31"/>
      <c r="F72" s="33">
        <v>542.80999999999995</v>
      </c>
    </row>
    <row r="73" spans="1:6" x14ac:dyDescent="0.25">
      <c r="A73" s="31">
        <v>10013097</v>
      </c>
      <c r="B73" s="32">
        <v>41732</v>
      </c>
      <c r="C73" s="32" t="s">
        <v>219</v>
      </c>
      <c r="D73" s="31" t="s">
        <v>86</v>
      </c>
      <c r="E73" s="31" t="s">
        <v>217</v>
      </c>
      <c r="F73" s="33">
        <v>746.38</v>
      </c>
    </row>
    <row r="74" spans="1:6" x14ac:dyDescent="0.25">
      <c r="A74" s="31">
        <v>10013467</v>
      </c>
      <c r="B74" s="32">
        <v>41733</v>
      </c>
      <c r="C74" s="32" t="s">
        <v>219</v>
      </c>
      <c r="D74" s="31" t="s">
        <v>73</v>
      </c>
      <c r="E74" s="31" t="s">
        <v>222</v>
      </c>
      <c r="F74" s="33">
        <v>7219.08</v>
      </c>
    </row>
    <row r="75" spans="1:6" x14ac:dyDescent="0.25">
      <c r="A75" s="31">
        <v>10013193</v>
      </c>
      <c r="B75" s="32">
        <v>41734</v>
      </c>
      <c r="C75" s="32" t="s">
        <v>211</v>
      </c>
      <c r="D75" s="31" t="s">
        <v>136</v>
      </c>
      <c r="E75" s="31" t="s">
        <v>218</v>
      </c>
      <c r="F75" s="33">
        <v>372.53</v>
      </c>
    </row>
    <row r="76" spans="1:6" x14ac:dyDescent="0.25">
      <c r="A76" s="31">
        <v>10013624</v>
      </c>
      <c r="B76" s="32">
        <v>41734</v>
      </c>
      <c r="C76" s="32" t="s">
        <v>213</v>
      </c>
      <c r="D76" s="31" t="s">
        <v>136</v>
      </c>
      <c r="E76" s="31"/>
      <c r="F76" s="33">
        <v>560.27</v>
      </c>
    </row>
    <row r="77" spans="1:6" x14ac:dyDescent="0.25">
      <c r="A77" s="31">
        <v>10013104</v>
      </c>
      <c r="B77" s="32">
        <v>41735</v>
      </c>
      <c r="C77" s="32" t="s">
        <v>211</v>
      </c>
      <c r="D77" s="31" t="s">
        <v>86</v>
      </c>
      <c r="E77" s="31" t="s">
        <v>217</v>
      </c>
      <c r="F77" s="33">
        <v>1623.56</v>
      </c>
    </row>
    <row r="78" spans="1:6" x14ac:dyDescent="0.25">
      <c r="A78" s="31">
        <v>10013134</v>
      </c>
      <c r="B78" s="32">
        <v>41735</v>
      </c>
      <c r="C78" s="32" t="s">
        <v>215</v>
      </c>
      <c r="D78" s="31" t="s">
        <v>86</v>
      </c>
      <c r="E78" s="31" t="s">
        <v>217</v>
      </c>
      <c r="F78" s="33">
        <v>4010.03</v>
      </c>
    </row>
    <row r="79" spans="1:6" x14ac:dyDescent="0.25">
      <c r="A79" s="31">
        <v>10012763</v>
      </c>
      <c r="B79" s="32">
        <v>41736</v>
      </c>
      <c r="C79" s="32" t="s">
        <v>211</v>
      </c>
      <c r="D79" s="31" t="s">
        <v>86</v>
      </c>
      <c r="E79" s="31" t="s">
        <v>214</v>
      </c>
      <c r="F79" s="33">
        <v>690.15</v>
      </c>
    </row>
    <row r="80" spans="1:6" x14ac:dyDescent="0.25">
      <c r="A80" s="31">
        <v>10012693</v>
      </c>
      <c r="B80" s="32">
        <v>41737</v>
      </c>
      <c r="C80" s="32" t="s">
        <v>219</v>
      </c>
      <c r="D80" s="31" t="s">
        <v>86</v>
      </c>
      <c r="E80" s="31" t="s">
        <v>212</v>
      </c>
      <c r="F80" s="33">
        <v>4816.45</v>
      </c>
    </row>
    <row r="81" spans="1:6" x14ac:dyDescent="0.25">
      <c r="A81" s="31">
        <v>10012818</v>
      </c>
      <c r="B81" s="32">
        <v>41737</v>
      </c>
      <c r="C81" s="32" t="s">
        <v>211</v>
      </c>
      <c r="D81" s="31" t="s">
        <v>73</v>
      </c>
      <c r="E81" s="31" t="s">
        <v>214</v>
      </c>
      <c r="F81" s="33">
        <v>6072.31</v>
      </c>
    </row>
    <row r="82" spans="1:6" x14ac:dyDescent="0.25">
      <c r="A82" s="31">
        <v>10012884</v>
      </c>
      <c r="B82" s="32">
        <v>41740</v>
      </c>
      <c r="C82" s="32" t="s">
        <v>209</v>
      </c>
      <c r="D82" s="31" t="s">
        <v>86</v>
      </c>
      <c r="E82" s="31" t="s">
        <v>216</v>
      </c>
      <c r="F82" s="33">
        <v>2377.5100000000002</v>
      </c>
    </row>
    <row r="83" spans="1:6" x14ac:dyDescent="0.25">
      <c r="A83" s="31">
        <v>10012928</v>
      </c>
      <c r="B83" s="32">
        <v>41740</v>
      </c>
      <c r="C83" s="32" t="s">
        <v>221</v>
      </c>
      <c r="D83" s="31" t="s">
        <v>73</v>
      </c>
      <c r="E83" s="31" t="s">
        <v>216</v>
      </c>
      <c r="F83" s="33">
        <v>5838.37</v>
      </c>
    </row>
    <row r="84" spans="1:6" x14ac:dyDescent="0.25">
      <c r="A84" s="31">
        <v>10013102</v>
      </c>
      <c r="B84" s="32">
        <v>41744</v>
      </c>
      <c r="C84" s="32" t="s">
        <v>211</v>
      </c>
      <c r="D84" s="31" t="s">
        <v>73</v>
      </c>
      <c r="E84" s="31" t="s">
        <v>217</v>
      </c>
      <c r="F84" s="33">
        <v>1254.17</v>
      </c>
    </row>
    <row r="85" spans="1:6" x14ac:dyDescent="0.25">
      <c r="A85" s="31">
        <v>10013341</v>
      </c>
      <c r="B85" s="32">
        <v>41744</v>
      </c>
      <c r="C85" s="32" t="s">
        <v>221</v>
      </c>
      <c r="D85" s="31" t="s">
        <v>73</v>
      </c>
      <c r="E85" s="31" t="s">
        <v>210</v>
      </c>
      <c r="F85" s="33">
        <v>4470.0600000000004</v>
      </c>
    </row>
    <row r="86" spans="1:6" x14ac:dyDescent="0.25">
      <c r="A86" s="31">
        <v>10013138</v>
      </c>
      <c r="B86" s="32">
        <v>41746</v>
      </c>
      <c r="C86" s="32" t="s">
        <v>215</v>
      </c>
      <c r="D86" s="31" t="s">
        <v>73</v>
      </c>
      <c r="E86" s="31" t="s">
        <v>217</v>
      </c>
      <c r="F86" s="33">
        <v>4166.49</v>
      </c>
    </row>
    <row r="87" spans="1:6" x14ac:dyDescent="0.25">
      <c r="A87" s="31">
        <v>10012913</v>
      </c>
      <c r="B87" s="32">
        <v>41747</v>
      </c>
      <c r="C87" s="32" t="s">
        <v>215</v>
      </c>
      <c r="D87" s="31" t="s">
        <v>136</v>
      </c>
      <c r="E87" s="31" t="s">
        <v>216</v>
      </c>
      <c r="F87" s="33">
        <v>4502.88</v>
      </c>
    </row>
    <row r="88" spans="1:6" x14ac:dyDescent="0.25">
      <c r="A88" s="31">
        <v>10013548</v>
      </c>
      <c r="B88" s="32">
        <v>41748</v>
      </c>
      <c r="C88" s="32" t="s">
        <v>221</v>
      </c>
      <c r="D88" s="31" t="s">
        <v>86</v>
      </c>
      <c r="E88" s="31" t="s">
        <v>220</v>
      </c>
      <c r="F88" s="33">
        <v>3655.06</v>
      </c>
    </row>
    <row r="89" spans="1:6" x14ac:dyDescent="0.25">
      <c r="A89" s="31">
        <v>10013404</v>
      </c>
      <c r="B89" s="32">
        <v>41752</v>
      </c>
      <c r="C89" s="32" t="s">
        <v>221</v>
      </c>
      <c r="D89" s="31" t="s">
        <v>73</v>
      </c>
      <c r="E89" s="31" t="s">
        <v>222</v>
      </c>
      <c r="F89" s="33">
        <v>1591.2</v>
      </c>
    </row>
    <row r="90" spans="1:6" x14ac:dyDescent="0.25">
      <c r="A90" s="31">
        <v>10012714</v>
      </c>
      <c r="B90" s="32">
        <v>41755</v>
      </c>
      <c r="C90" s="32" t="s">
        <v>219</v>
      </c>
      <c r="D90" s="31" t="s">
        <v>86</v>
      </c>
      <c r="E90" s="31" t="s">
        <v>212</v>
      </c>
      <c r="F90" s="33">
        <v>6060.16</v>
      </c>
    </row>
    <row r="91" spans="1:6" x14ac:dyDescent="0.25">
      <c r="A91" s="31">
        <v>10013463</v>
      </c>
      <c r="B91" s="32">
        <v>41759</v>
      </c>
      <c r="C91" s="32" t="s">
        <v>209</v>
      </c>
      <c r="D91" s="31" t="s">
        <v>86</v>
      </c>
      <c r="E91" s="31" t="s">
        <v>222</v>
      </c>
      <c r="F91" s="33">
        <v>6831.6</v>
      </c>
    </row>
    <row r="92" spans="1:6" x14ac:dyDescent="0.25">
      <c r="A92" s="31">
        <v>10013538</v>
      </c>
      <c r="B92" s="32">
        <v>41760</v>
      </c>
      <c r="C92" s="32" t="s">
        <v>211</v>
      </c>
      <c r="D92" s="31" t="s">
        <v>136</v>
      </c>
      <c r="E92" s="31" t="s">
        <v>220</v>
      </c>
      <c r="F92" s="33">
        <v>2879.2</v>
      </c>
    </row>
    <row r="93" spans="1:6" x14ac:dyDescent="0.25">
      <c r="A93" s="31">
        <v>10012916</v>
      </c>
      <c r="B93" s="32">
        <v>41763</v>
      </c>
      <c r="C93" s="32" t="s">
        <v>209</v>
      </c>
      <c r="D93" s="31" t="s">
        <v>73</v>
      </c>
      <c r="E93" s="31" t="s">
        <v>216</v>
      </c>
      <c r="F93" s="33">
        <v>4546.6099999999997</v>
      </c>
    </row>
    <row r="94" spans="1:6" x14ac:dyDescent="0.25">
      <c r="A94" s="31">
        <v>10013114</v>
      </c>
      <c r="B94" s="32">
        <v>41763</v>
      </c>
      <c r="C94" s="32" t="s">
        <v>221</v>
      </c>
      <c r="D94" s="31" t="s">
        <v>86</v>
      </c>
      <c r="E94" s="31" t="s">
        <v>217</v>
      </c>
      <c r="F94" s="33">
        <v>2623.86</v>
      </c>
    </row>
    <row r="95" spans="1:6" x14ac:dyDescent="0.25">
      <c r="A95" s="31">
        <v>10012833</v>
      </c>
      <c r="B95" s="32">
        <v>41764</v>
      </c>
      <c r="C95" s="32" t="s">
        <v>215</v>
      </c>
      <c r="D95" s="31" t="s">
        <v>136</v>
      </c>
      <c r="E95" s="31" t="s">
        <v>214</v>
      </c>
      <c r="F95" s="33">
        <v>7586.89</v>
      </c>
    </row>
    <row r="96" spans="1:6" x14ac:dyDescent="0.25">
      <c r="A96" s="31">
        <v>10012840</v>
      </c>
      <c r="B96" s="32">
        <v>41767</v>
      </c>
      <c r="C96" s="32" t="s">
        <v>219</v>
      </c>
      <c r="D96" s="31" t="s">
        <v>102</v>
      </c>
      <c r="E96" s="31" t="s">
        <v>214</v>
      </c>
      <c r="F96" s="33">
        <v>8001.15</v>
      </c>
    </row>
    <row r="97" spans="1:6" x14ac:dyDescent="0.25">
      <c r="A97" s="31">
        <v>10013020</v>
      </c>
      <c r="B97" s="32">
        <v>41767</v>
      </c>
      <c r="C97" s="32" t="s">
        <v>211</v>
      </c>
      <c r="D97" s="31" t="s">
        <v>73</v>
      </c>
      <c r="E97" s="31" t="s">
        <v>223</v>
      </c>
      <c r="F97" s="33">
        <v>3064.42</v>
      </c>
    </row>
    <row r="98" spans="1:6" x14ac:dyDescent="0.25">
      <c r="A98" s="31">
        <v>10012666</v>
      </c>
      <c r="B98" s="32">
        <v>41768</v>
      </c>
      <c r="C98" s="32" t="s">
        <v>215</v>
      </c>
      <c r="D98" s="31" t="s">
        <v>73</v>
      </c>
      <c r="E98" s="31" t="s">
        <v>212</v>
      </c>
      <c r="F98" s="33">
        <v>1925.99</v>
      </c>
    </row>
    <row r="99" spans="1:6" x14ac:dyDescent="0.25">
      <c r="A99" s="31">
        <v>10012734</v>
      </c>
      <c r="B99" s="32">
        <v>41772</v>
      </c>
      <c r="C99" s="32" t="s">
        <v>213</v>
      </c>
      <c r="D99" s="31" t="s">
        <v>136</v>
      </c>
      <c r="E99" s="31" t="s">
        <v>212</v>
      </c>
      <c r="F99" s="33">
        <v>7722.45</v>
      </c>
    </row>
    <row r="100" spans="1:6" x14ac:dyDescent="0.25">
      <c r="A100" s="31">
        <v>10013313</v>
      </c>
      <c r="B100" s="32">
        <v>41774</v>
      </c>
      <c r="C100" s="32" t="s">
        <v>213</v>
      </c>
      <c r="D100" s="31" t="s">
        <v>86</v>
      </c>
      <c r="E100" s="31" t="s">
        <v>210</v>
      </c>
      <c r="F100" s="33">
        <v>2070.61</v>
      </c>
    </row>
    <row r="101" spans="1:6" x14ac:dyDescent="0.25">
      <c r="A101" s="31">
        <v>10012987</v>
      </c>
      <c r="B101" s="32">
        <v>41777</v>
      </c>
      <c r="C101" s="32" t="s">
        <v>209</v>
      </c>
      <c r="D101" s="31" t="s">
        <v>102</v>
      </c>
      <c r="E101" s="31" t="s">
        <v>223</v>
      </c>
      <c r="F101" s="33">
        <v>737.13</v>
      </c>
    </row>
    <row r="102" spans="1:6" x14ac:dyDescent="0.25">
      <c r="A102" s="31">
        <v>10013019</v>
      </c>
      <c r="B102" s="32">
        <v>41777</v>
      </c>
      <c r="C102" s="32" t="s">
        <v>215</v>
      </c>
      <c r="D102" s="31" t="s">
        <v>136</v>
      </c>
      <c r="E102" s="31" t="s">
        <v>223</v>
      </c>
      <c r="F102" s="33">
        <v>3053.24</v>
      </c>
    </row>
    <row r="103" spans="1:6" x14ac:dyDescent="0.25">
      <c r="A103" s="31">
        <v>10012787</v>
      </c>
      <c r="B103" s="32">
        <v>41780</v>
      </c>
      <c r="C103" s="32" t="s">
        <v>215</v>
      </c>
      <c r="D103" s="31" t="s">
        <v>102</v>
      </c>
      <c r="E103" s="31" t="s">
        <v>214</v>
      </c>
      <c r="F103" s="33">
        <v>3568</v>
      </c>
    </row>
    <row r="104" spans="1:6" x14ac:dyDescent="0.25">
      <c r="A104" s="31">
        <v>10013049</v>
      </c>
      <c r="B104" s="32">
        <v>41782</v>
      </c>
      <c r="C104" s="32" t="s">
        <v>219</v>
      </c>
      <c r="D104" s="31" t="s">
        <v>86</v>
      </c>
      <c r="E104" s="31" t="s">
        <v>223</v>
      </c>
      <c r="F104" s="33">
        <v>6575.03</v>
      </c>
    </row>
    <row r="105" spans="1:6" x14ac:dyDescent="0.25">
      <c r="A105" s="31">
        <v>10013580</v>
      </c>
      <c r="B105" s="32">
        <v>41782</v>
      </c>
      <c r="C105" s="32" t="s">
        <v>211</v>
      </c>
      <c r="D105" s="31" t="s">
        <v>73</v>
      </c>
      <c r="E105" s="31" t="s">
        <v>220</v>
      </c>
      <c r="F105" s="33">
        <v>6058.79</v>
      </c>
    </row>
    <row r="106" spans="1:6" x14ac:dyDescent="0.25">
      <c r="A106" s="31">
        <v>10012939</v>
      </c>
      <c r="B106" s="32">
        <v>41783</v>
      </c>
      <c r="C106" s="32" t="s">
        <v>213</v>
      </c>
      <c r="D106" s="31" t="s">
        <v>86</v>
      </c>
      <c r="E106" s="31" t="s">
        <v>216</v>
      </c>
      <c r="F106" s="33">
        <v>6540.17</v>
      </c>
    </row>
    <row r="107" spans="1:6" x14ac:dyDescent="0.25">
      <c r="A107" s="31">
        <v>10013391</v>
      </c>
      <c r="B107" s="32">
        <v>41784</v>
      </c>
      <c r="C107" s="32" t="s">
        <v>219</v>
      </c>
      <c r="D107" s="31" t="s">
        <v>136</v>
      </c>
      <c r="E107" s="31" t="s">
        <v>222</v>
      </c>
      <c r="F107" s="33">
        <v>245.1</v>
      </c>
    </row>
    <row r="108" spans="1:6" x14ac:dyDescent="0.25">
      <c r="A108" s="31">
        <v>10012652</v>
      </c>
      <c r="B108" s="32">
        <v>41785</v>
      </c>
      <c r="C108" s="32" t="s">
        <v>221</v>
      </c>
      <c r="D108" s="31" t="s">
        <v>86</v>
      </c>
      <c r="E108" s="31" t="s">
        <v>212</v>
      </c>
      <c r="F108" s="33">
        <v>215.46</v>
      </c>
    </row>
    <row r="109" spans="1:6" x14ac:dyDescent="0.25">
      <c r="A109" s="31">
        <v>10013335</v>
      </c>
      <c r="B109" s="32">
        <v>41788</v>
      </c>
      <c r="C109" s="32" t="s">
        <v>209</v>
      </c>
      <c r="D109" s="31" t="s">
        <v>73</v>
      </c>
      <c r="E109" s="31" t="s">
        <v>210</v>
      </c>
      <c r="F109" s="33">
        <v>3871.96</v>
      </c>
    </row>
    <row r="110" spans="1:6" x14ac:dyDescent="0.25">
      <c r="A110" s="31">
        <v>10013372</v>
      </c>
      <c r="B110" s="32">
        <v>41788</v>
      </c>
      <c r="C110" s="32" t="s">
        <v>211</v>
      </c>
      <c r="D110" s="31" t="s">
        <v>136</v>
      </c>
      <c r="E110" s="31" t="s">
        <v>210</v>
      </c>
      <c r="F110" s="33">
        <v>7964.83</v>
      </c>
    </row>
    <row r="111" spans="1:6" x14ac:dyDescent="0.25">
      <c r="A111" s="31">
        <v>10013280</v>
      </c>
      <c r="B111" s="32">
        <v>41789</v>
      </c>
      <c r="C111" s="32" t="s">
        <v>215</v>
      </c>
      <c r="D111" s="31" t="s">
        <v>73</v>
      </c>
      <c r="E111" s="31" t="s">
        <v>218</v>
      </c>
      <c r="F111" s="33">
        <v>8479.83</v>
      </c>
    </row>
    <row r="112" spans="1:6" x14ac:dyDescent="0.25">
      <c r="A112" s="31">
        <v>10013225</v>
      </c>
      <c r="B112" s="32">
        <v>41791</v>
      </c>
      <c r="C112" s="32" t="s">
        <v>219</v>
      </c>
      <c r="D112" s="31" t="s">
        <v>136</v>
      </c>
      <c r="E112" s="31" t="s">
        <v>218</v>
      </c>
      <c r="F112" s="33">
        <v>3088.62</v>
      </c>
    </row>
    <row r="113" spans="1:6" x14ac:dyDescent="0.25">
      <c r="A113" s="31">
        <v>10012671</v>
      </c>
      <c r="B113" s="32">
        <v>41793</v>
      </c>
      <c r="C113" s="32" t="s">
        <v>213</v>
      </c>
      <c r="D113" s="31" t="s">
        <v>86</v>
      </c>
      <c r="E113" s="31" t="s">
        <v>212</v>
      </c>
      <c r="F113" s="33">
        <v>2833.35</v>
      </c>
    </row>
    <row r="114" spans="1:6" x14ac:dyDescent="0.25">
      <c r="A114" s="31">
        <v>10013300</v>
      </c>
      <c r="B114" s="32">
        <v>41793</v>
      </c>
      <c r="C114" s="32" t="s">
        <v>221</v>
      </c>
      <c r="D114" s="31" t="s">
        <v>73</v>
      </c>
      <c r="E114" s="31" t="s">
        <v>210</v>
      </c>
      <c r="F114" s="33">
        <v>632.1</v>
      </c>
    </row>
    <row r="115" spans="1:6" x14ac:dyDescent="0.25">
      <c r="A115" s="31">
        <v>10013413</v>
      </c>
      <c r="B115" s="32">
        <v>41796</v>
      </c>
      <c r="C115" s="32" t="s">
        <v>209</v>
      </c>
      <c r="D115" s="31" t="s">
        <v>86</v>
      </c>
      <c r="E115" s="31" t="s">
        <v>222</v>
      </c>
      <c r="F115" s="33">
        <v>2112.41</v>
      </c>
    </row>
    <row r="116" spans="1:6" x14ac:dyDescent="0.25">
      <c r="A116" s="31">
        <v>10013367</v>
      </c>
      <c r="B116" s="32">
        <v>41799</v>
      </c>
      <c r="C116" s="32" t="s">
        <v>215</v>
      </c>
      <c r="D116" s="31" t="s">
        <v>136</v>
      </c>
      <c r="E116" s="31" t="s">
        <v>210</v>
      </c>
      <c r="F116" s="33">
        <v>7451.12</v>
      </c>
    </row>
    <row r="117" spans="1:6" x14ac:dyDescent="0.25">
      <c r="A117" s="31">
        <v>10012954</v>
      </c>
      <c r="B117" s="32">
        <v>41800</v>
      </c>
      <c r="C117" s="32" t="s">
        <v>211</v>
      </c>
      <c r="D117" s="31" t="s">
        <v>136</v>
      </c>
      <c r="E117" s="31" t="s">
        <v>216</v>
      </c>
      <c r="F117" s="33">
        <v>7312.54</v>
      </c>
    </row>
    <row r="118" spans="1:6" x14ac:dyDescent="0.25">
      <c r="A118" s="31">
        <v>10012739</v>
      </c>
      <c r="B118" s="32">
        <v>41802</v>
      </c>
      <c r="C118" s="32" t="s">
        <v>221</v>
      </c>
      <c r="D118" s="31" t="s">
        <v>102</v>
      </c>
      <c r="E118" s="31" t="s">
        <v>212</v>
      </c>
      <c r="F118" s="33">
        <v>8393.07</v>
      </c>
    </row>
    <row r="119" spans="1:6" x14ac:dyDescent="0.25">
      <c r="A119" s="31">
        <v>10012733</v>
      </c>
      <c r="B119" s="32">
        <v>41804</v>
      </c>
      <c r="C119" s="32" t="s">
        <v>211</v>
      </c>
      <c r="D119" s="31" t="s">
        <v>86</v>
      </c>
      <c r="E119" s="31" t="s">
        <v>212</v>
      </c>
      <c r="F119" s="33">
        <v>7722.35</v>
      </c>
    </row>
    <row r="120" spans="1:6" x14ac:dyDescent="0.25">
      <c r="A120" s="31">
        <v>10013316</v>
      </c>
      <c r="B120" s="32">
        <v>41807</v>
      </c>
      <c r="C120" s="32" t="s">
        <v>219</v>
      </c>
      <c r="D120" s="31" t="s">
        <v>136</v>
      </c>
      <c r="E120" s="31" t="s">
        <v>210</v>
      </c>
      <c r="F120" s="33">
        <v>2373</v>
      </c>
    </row>
    <row r="121" spans="1:6" x14ac:dyDescent="0.25">
      <c r="A121" s="31">
        <v>10013071</v>
      </c>
      <c r="B121" s="32">
        <v>41811</v>
      </c>
      <c r="C121" s="32" t="s">
        <v>211</v>
      </c>
      <c r="D121" s="31" t="s">
        <v>136</v>
      </c>
      <c r="E121" s="31" t="s">
        <v>223</v>
      </c>
      <c r="F121" s="33">
        <v>8084.52</v>
      </c>
    </row>
    <row r="122" spans="1:6" x14ac:dyDescent="0.25">
      <c r="A122" s="31">
        <v>10012675</v>
      </c>
      <c r="B122" s="32">
        <v>41812</v>
      </c>
      <c r="C122" s="32" t="s">
        <v>221</v>
      </c>
      <c r="D122" s="31" t="s">
        <v>136</v>
      </c>
      <c r="E122" s="31" t="s">
        <v>212</v>
      </c>
      <c r="F122" s="33">
        <v>3190.63</v>
      </c>
    </row>
    <row r="123" spans="1:6" x14ac:dyDescent="0.25">
      <c r="A123" s="31">
        <v>10013267</v>
      </c>
      <c r="B123" s="32">
        <v>41814</v>
      </c>
      <c r="C123" s="32" t="s">
        <v>215</v>
      </c>
      <c r="D123" s="31" t="s">
        <v>136</v>
      </c>
      <c r="E123" s="31" t="s">
        <v>218</v>
      </c>
      <c r="F123" s="33">
        <v>6733.28</v>
      </c>
    </row>
    <row r="124" spans="1:6" x14ac:dyDescent="0.25">
      <c r="A124" s="31">
        <v>10013566</v>
      </c>
      <c r="B124" s="32">
        <v>41814</v>
      </c>
      <c r="C124" s="32" t="s">
        <v>221</v>
      </c>
      <c r="D124" s="31" t="s">
        <v>86</v>
      </c>
      <c r="E124" s="31" t="s">
        <v>220</v>
      </c>
      <c r="F124" s="33">
        <v>5562.4</v>
      </c>
    </row>
    <row r="125" spans="1:6" x14ac:dyDescent="0.25">
      <c r="A125" s="31">
        <v>10012858</v>
      </c>
      <c r="B125" s="32">
        <v>41816</v>
      </c>
      <c r="C125" s="32" t="s">
        <v>221</v>
      </c>
      <c r="D125" s="31" t="s">
        <v>86</v>
      </c>
      <c r="E125" s="31" t="s">
        <v>214</v>
      </c>
      <c r="F125" s="33">
        <v>9409.77</v>
      </c>
    </row>
    <row r="126" spans="1:6" x14ac:dyDescent="0.25">
      <c r="A126" s="31">
        <v>10013453</v>
      </c>
      <c r="B126" s="32">
        <v>41816</v>
      </c>
      <c r="C126" s="32" t="s">
        <v>209</v>
      </c>
      <c r="D126" s="31" t="s">
        <v>86</v>
      </c>
      <c r="E126" s="31" t="s">
        <v>222</v>
      </c>
      <c r="F126" s="33">
        <v>5780.3</v>
      </c>
    </row>
    <row r="127" spans="1:6" x14ac:dyDescent="0.25">
      <c r="A127" s="31">
        <v>10013591</v>
      </c>
      <c r="B127" s="32">
        <v>41819</v>
      </c>
      <c r="C127" s="32" t="s">
        <v>215</v>
      </c>
      <c r="D127" s="31" t="s">
        <v>102</v>
      </c>
      <c r="E127" s="31" t="s">
        <v>220</v>
      </c>
      <c r="F127" s="33">
        <v>7096.32</v>
      </c>
    </row>
    <row r="128" spans="1:6" x14ac:dyDescent="0.25">
      <c r="A128" s="31">
        <v>10012897</v>
      </c>
      <c r="B128" s="32">
        <v>41820</v>
      </c>
      <c r="C128" s="32" t="s">
        <v>211</v>
      </c>
      <c r="D128" s="31" t="s">
        <v>73</v>
      </c>
      <c r="E128" s="31" t="s">
        <v>216</v>
      </c>
      <c r="F128" s="33">
        <v>3694.39</v>
      </c>
    </row>
    <row r="129" spans="1:6" x14ac:dyDescent="0.25">
      <c r="A129" s="31">
        <v>10013630</v>
      </c>
      <c r="B129" s="32">
        <v>41822</v>
      </c>
      <c r="C129" s="32" t="s">
        <v>211</v>
      </c>
      <c r="D129" s="31" t="s">
        <v>73</v>
      </c>
      <c r="E129" s="31"/>
      <c r="F129" s="33">
        <v>837.35</v>
      </c>
    </row>
    <row r="130" spans="1:6" x14ac:dyDescent="0.25">
      <c r="A130" s="31">
        <v>10013456</v>
      </c>
      <c r="B130" s="32">
        <v>41823</v>
      </c>
      <c r="C130" s="32" t="s">
        <v>221</v>
      </c>
      <c r="D130" s="31" t="s">
        <v>102</v>
      </c>
      <c r="E130" s="31" t="s">
        <v>222</v>
      </c>
      <c r="F130" s="33">
        <v>6122.47</v>
      </c>
    </row>
    <row r="131" spans="1:6" x14ac:dyDescent="0.25">
      <c r="A131" s="31">
        <v>10013386</v>
      </c>
      <c r="B131" s="32">
        <v>41824</v>
      </c>
      <c r="C131" s="32" t="s">
        <v>219</v>
      </c>
      <c r="D131" s="31" t="s">
        <v>136</v>
      </c>
      <c r="E131" s="31" t="s">
        <v>210</v>
      </c>
      <c r="F131" s="33">
        <v>9223.18</v>
      </c>
    </row>
    <row r="132" spans="1:6" x14ac:dyDescent="0.25">
      <c r="A132" s="31">
        <v>10013084</v>
      </c>
      <c r="B132" s="32">
        <v>41828</v>
      </c>
      <c r="C132" s="32" t="s">
        <v>213</v>
      </c>
      <c r="D132" s="31" t="s">
        <v>73</v>
      </c>
      <c r="E132" s="31" t="s">
        <v>223</v>
      </c>
      <c r="F132" s="33">
        <v>9430.85</v>
      </c>
    </row>
    <row r="133" spans="1:6" x14ac:dyDescent="0.25">
      <c r="A133" s="31">
        <v>10013310</v>
      </c>
      <c r="B133" s="32">
        <v>41828</v>
      </c>
      <c r="C133" s="32" t="s">
        <v>219</v>
      </c>
      <c r="D133" s="31" t="s">
        <v>102</v>
      </c>
      <c r="E133" s="31" t="s">
        <v>210</v>
      </c>
      <c r="F133" s="33">
        <v>2009.98</v>
      </c>
    </row>
    <row r="134" spans="1:6" x14ac:dyDescent="0.25">
      <c r="A134" s="31">
        <v>10013100</v>
      </c>
      <c r="B134" s="32">
        <v>41831</v>
      </c>
      <c r="C134" s="32" t="s">
        <v>211</v>
      </c>
      <c r="D134" s="31" t="s">
        <v>73</v>
      </c>
      <c r="E134" s="31" t="s">
        <v>217</v>
      </c>
      <c r="F134" s="33">
        <v>1052.4000000000001</v>
      </c>
    </row>
    <row r="135" spans="1:6" x14ac:dyDescent="0.25">
      <c r="A135" s="31">
        <v>10013059</v>
      </c>
      <c r="B135" s="32">
        <v>41833</v>
      </c>
      <c r="C135" s="32" t="s">
        <v>221</v>
      </c>
      <c r="D135" s="31" t="s">
        <v>73</v>
      </c>
      <c r="E135" s="31" t="s">
        <v>223</v>
      </c>
      <c r="F135" s="33">
        <v>7348.9</v>
      </c>
    </row>
    <row r="136" spans="1:6" x14ac:dyDescent="0.25">
      <c r="A136" s="31">
        <v>10013255</v>
      </c>
      <c r="B136" s="32">
        <v>41833</v>
      </c>
      <c r="C136" s="32" t="s">
        <v>221</v>
      </c>
      <c r="D136" s="31" t="s">
        <v>86</v>
      </c>
      <c r="E136" s="31" t="s">
        <v>218</v>
      </c>
      <c r="F136" s="33">
        <v>5933.34</v>
      </c>
    </row>
    <row r="137" spans="1:6" x14ac:dyDescent="0.25">
      <c r="A137" s="31">
        <v>10012893</v>
      </c>
      <c r="B137" s="32">
        <v>41834</v>
      </c>
      <c r="C137" s="32" t="s">
        <v>209</v>
      </c>
      <c r="D137" s="31" t="s">
        <v>136</v>
      </c>
      <c r="E137" s="31" t="s">
        <v>216</v>
      </c>
      <c r="F137" s="33">
        <v>3501.54</v>
      </c>
    </row>
    <row r="138" spans="1:6" x14ac:dyDescent="0.25">
      <c r="A138" s="31">
        <v>10013113</v>
      </c>
      <c r="B138" s="32">
        <v>41834</v>
      </c>
      <c r="C138" s="32" t="s">
        <v>209</v>
      </c>
      <c r="D138" s="31" t="s">
        <v>102</v>
      </c>
      <c r="E138" s="31" t="s">
        <v>217</v>
      </c>
      <c r="F138" s="33">
        <v>2553.8000000000002</v>
      </c>
    </row>
    <row r="139" spans="1:6" x14ac:dyDescent="0.25">
      <c r="A139" s="31">
        <v>10013448</v>
      </c>
      <c r="B139" s="32">
        <v>41834</v>
      </c>
      <c r="C139" s="32" t="s">
        <v>219</v>
      </c>
      <c r="D139" s="31" t="s">
        <v>73</v>
      </c>
      <c r="E139" s="31" t="s">
        <v>222</v>
      </c>
      <c r="F139" s="33">
        <v>5135.82</v>
      </c>
    </row>
    <row r="140" spans="1:6" x14ac:dyDescent="0.25">
      <c r="A140" s="31">
        <v>10012746</v>
      </c>
      <c r="B140" s="32">
        <v>41835</v>
      </c>
      <c r="C140" s="32" t="s">
        <v>209</v>
      </c>
      <c r="D140" s="31" t="s">
        <v>136</v>
      </c>
      <c r="E140" s="31" t="s">
        <v>212</v>
      </c>
      <c r="F140" s="33">
        <v>9526.2900000000009</v>
      </c>
    </row>
    <row r="141" spans="1:6" x14ac:dyDescent="0.25">
      <c r="A141" s="31">
        <v>10013268</v>
      </c>
      <c r="B141" s="32">
        <v>41836</v>
      </c>
      <c r="C141" s="32" t="s">
        <v>209</v>
      </c>
      <c r="D141" s="31" t="s">
        <v>73</v>
      </c>
      <c r="E141" s="31" t="s">
        <v>218</v>
      </c>
      <c r="F141" s="33">
        <v>6871.56</v>
      </c>
    </row>
    <row r="142" spans="1:6" x14ac:dyDescent="0.25">
      <c r="A142" s="31">
        <v>10013581</v>
      </c>
      <c r="B142" s="32">
        <v>41836</v>
      </c>
      <c r="C142" s="32" t="s">
        <v>209</v>
      </c>
      <c r="D142" s="31" t="s">
        <v>102</v>
      </c>
      <c r="E142" s="31" t="s">
        <v>220</v>
      </c>
      <c r="F142" s="33">
        <v>6085.66</v>
      </c>
    </row>
    <row r="143" spans="1:6" x14ac:dyDescent="0.25">
      <c r="A143" s="31">
        <v>10012779</v>
      </c>
      <c r="B143" s="32">
        <v>41837</v>
      </c>
      <c r="C143" s="32" t="s">
        <v>211</v>
      </c>
      <c r="D143" s="31" t="s">
        <v>73</v>
      </c>
      <c r="E143" s="31" t="s">
        <v>214</v>
      </c>
      <c r="F143" s="33">
        <v>2455.38</v>
      </c>
    </row>
    <row r="144" spans="1:6" x14ac:dyDescent="0.25">
      <c r="A144" s="31">
        <v>10013105</v>
      </c>
      <c r="B144" s="32">
        <v>41840</v>
      </c>
      <c r="C144" s="32" t="s">
        <v>213</v>
      </c>
      <c r="D144" s="31" t="s">
        <v>73</v>
      </c>
      <c r="E144" s="31" t="s">
        <v>217</v>
      </c>
      <c r="F144" s="33">
        <v>1933.51</v>
      </c>
    </row>
    <row r="145" spans="1:6" x14ac:dyDescent="0.25">
      <c r="A145" s="31">
        <v>10012698</v>
      </c>
      <c r="B145" s="32">
        <v>41841</v>
      </c>
      <c r="C145" s="32" t="s">
        <v>221</v>
      </c>
      <c r="D145" s="31" t="s">
        <v>136</v>
      </c>
      <c r="E145" s="31" t="s">
        <v>212</v>
      </c>
      <c r="F145" s="33">
        <v>5050.2</v>
      </c>
    </row>
    <row r="146" spans="1:6" x14ac:dyDescent="0.25">
      <c r="A146" s="31">
        <v>10012982</v>
      </c>
      <c r="B146" s="32">
        <v>41842</v>
      </c>
      <c r="C146" s="32" t="s">
        <v>215</v>
      </c>
      <c r="D146" s="31" t="s">
        <v>136</v>
      </c>
      <c r="E146" s="31" t="s">
        <v>216</v>
      </c>
      <c r="F146" s="33">
        <v>9851.93</v>
      </c>
    </row>
    <row r="147" spans="1:6" x14ac:dyDescent="0.25">
      <c r="A147" s="31">
        <v>10012859</v>
      </c>
      <c r="B147" s="32">
        <v>41844</v>
      </c>
      <c r="C147" s="32" t="s">
        <v>211</v>
      </c>
      <c r="D147" s="31" t="s">
        <v>136</v>
      </c>
      <c r="E147" s="31" t="s">
        <v>214</v>
      </c>
      <c r="F147" s="33">
        <v>9636.06</v>
      </c>
    </row>
    <row r="148" spans="1:6" x14ac:dyDescent="0.25">
      <c r="A148" s="31">
        <v>10012774</v>
      </c>
      <c r="B148" s="32">
        <v>41845</v>
      </c>
      <c r="C148" s="32" t="s">
        <v>209</v>
      </c>
      <c r="D148" s="31" t="s">
        <v>102</v>
      </c>
      <c r="E148" s="31" t="s">
        <v>214</v>
      </c>
      <c r="F148" s="33">
        <v>1810.07</v>
      </c>
    </row>
    <row r="149" spans="1:6" x14ac:dyDescent="0.25">
      <c r="A149" s="31">
        <v>10013318</v>
      </c>
      <c r="B149" s="32">
        <v>41845</v>
      </c>
      <c r="C149" s="32" t="s">
        <v>211</v>
      </c>
      <c r="D149" s="31" t="s">
        <v>86</v>
      </c>
      <c r="E149" s="31" t="s">
        <v>210</v>
      </c>
      <c r="F149" s="33">
        <v>2449.31</v>
      </c>
    </row>
    <row r="150" spans="1:6" x14ac:dyDescent="0.25">
      <c r="A150" s="31">
        <v>10012745</v>
      </c>
      <c r="B150" s="32">
        <v>41848</v>
      </c>
      <c r="C150" s="32" t="s">
        <v>213</v>
      </c>
      <c r="D150" s="31" t="s">
        <v>86</v>
      </c>
      <c r="E150" s="31" t="s">
        <v>212</v>
      </c>
      <c r="F150" s="33">
        <v>9424.86</v>
      </c>
    </row>
    <row r="151" spans="1:6" x14ac:dyDescent="0.25">
      <c r="A151" s="31">
        <v>10013135</v>
      </c>
      <c r="B151" s="32">
        <v>41849</v>
      </c>
      <c r="C151" s="32" t="s">
        <v>209</v>
      </c>
      <c r="D151" s="31" t="s">
        <v>102</v>
      </c>
      <c r="E151" s="31" t="s">
        <v>217</v>
      </c>
      <c r="F151" s="33">
        <v>4038.06</v>
      </c>
    </row>
    <row r="152" spans="1:6" x14ac:dyDescent="0.25">
      <c r="A152" s="31">
        <v>10012937</v>
      </c>
      <c r="B152" s="32">
        <v>41850</v>
      </c>
      <c r="C152" s="32" t="s">
        <v>211</v>
      </c>
      <c r="D152" s="31" t="s">
        <v>136</v>
      </c>
      <c r="E152" s="31" t="s">
        <v>216</v>
      </c>
      <c r="F152" s="33">
        <v>6451.42</v>
      </c>
    </row>
    <row r="153" spans="1:6" x14ac:dyDescent="0.25">
      <c r="A153" s="31">
        <v>10012729</v>
      </c>
      <c r="B153" s="32">
        <v>41851</v>
      </c>
      <c r="C153" s="32" t="s">
        <v>213</v>
      </c>
      <c r="D153" s="31" t="s">
        <v>102</v>
      </c>
      <c r="E153" s="31" t="s">
        <v>212</v>
      </c>
      <c r="F153" s="33">
        <v>7545.11</v>
      </c>
    </row>
    <row r="154" spans="1:6" x14ac:dyDescent="0.25">
      <c r="A154" s="31">
        <v>10013033</v>
      </c>
      <c r="B154" s="32">
        <v>41853</v>
      </c>
      <c r="C154" s="32" t="s">
        <v>211</v>
      </c>
      <c r="D154" s="31" t="s">
        <v>73</v>
      </c>
      <c r="E154" s="31" t="s">
        <v>223</v>
      </c>
      <c r="F154" s="33">
        <v>4477.8100000000004</v>
      </c>
    </row>
    <row r="155" spans="1:6" x14ac:dyDescent="0.25">
      <c r="A155" s="31">
        <v>10013317</v>
      </c>
      <c r="B155" s="32">
        <v>41853</v>
      </c>
      <c r="C155" s="32" t="s">
        <v>213</v>
      </c>
      <c r="D155" s="31" t="s">
        <v>136</v>
      </c>
      <c r="E155" s="31" t="s">
        <v>210</v>
      </c>
      <c r="F155" s="33">
        <v>2389.46</v>
      </c>
    </row>
    <row r="156" spans="1:6" x14ac:dyDescent="0.25">
      <c r="A156" s="31">
        <v>10013293</v>
      </c>
      <c r="B156" s="32">
        <v>41856</v>
      </c>
      <c r="C156" s="32" t="s">
        <v>221</v>
      </c>
      <c r="D156" s="31" t="s">
        <v>73</v>
      </c>
      <c r="E156" s="31" t="s">
        <v>218</v>
      </c>
      <c r="F156" s="33">
        <v>9768.2199999999993</v>
      </c>
    </row>
    <row r="157" spans="1:6" x14ac:dyDescent="0.25">
      <c r="A157" s="31">
        <v>10012908</v>
      </c>
      <c r="B157" s="32">
        <v>41857</v>
      </c>
      <c r="C157" s="32" t="s">
        <v>219</v>
      </c>
      <c r="D157" s="31" t="s">
        <v>136</v>
      </c>
      <c r="E157" s="31" t="s">
        <v>216</v>
      </c>
      <c r="F157" s="33">
        <v>4344.57</v>
      </c>
    </row>
    <row r="158" spans="1:6" x14ac:dyDescent="0.25">
      <c r="A158" s="31">
        <v>10012950</v>
      </c>
      <c r="B158" s="32">
        <v>41857</v>
      </c>
      <c r="C158" s="32" t="s">
        <v>219</v>
      </c>
      <c r="D158" s="31" t="s">
        <v>102</v>
      </c>
      <c r="E158" s="31" t="s">
        <v>216</v>
      </c>
      <c r="F158" s="33">
        <v>7140.75</v>
      </c>
    </row>
    <row r="159" spans="1:6" x14ac:dyDescent="0.25">
      <c r="A159" s="31">
        <v>10013176</v>
      </c>
      <c r="B159" s="32">
        <v>41857</v>
      </c>
      <c r="C159" s="32" t="s">
        <v>219</v>
      </c>
      <c r="D159" s="31" t="s">
        <v>136</v>
      </c>
      <c r="E159" s="31" t="s">
        <v>217</v>
      </c>
      <c r="F159" s="33">
        <v>8262.33</v>
      </c>
    </row>
    <row r="160" spans="1:6" x14ac:dyDescent="0.25">
      <c r="A160" s="31">
        <v>10012863</v>
      </c>
      <c r="B160" s="32">
        <v>41858</v>
      </c>
      <c r="C160" s="32" t="s">
        <v>211</v>
      </c>
      <c r="D160" s="31" t="s">
        <v>86</v>
      </c>
      <c r="E160" s="31" t="s">
        <v>216</v>
      </c>
      <c r="F160" s="33">
        <v>405.71</v>
      </c>
    </row>
    <row r="161" spans="1:6" x14ac:dyDescent="0.25">
      <c r="A161" s="31">
        <v>10013598</v>
      </c>
      <c r="B161" s="32">
        <v>41860</v>
      </c>
      <c r="C161" s="32" t="s">
        <v>219</v>
      </c>
      <c r="D161" s="31" t="s">
        <v>73</v>
      </c>
      <c r="E161" s="31" t="s">
        <v>220</v>
      </c>
      <c r="F161" s="33">
        <v>7666.56</v>
      </c>
    </row>
    <row r="162" spans="1:6" x14ac:dyDescent="0.25">
      <c r="A162" s="31">
        <v>10013230</v>
      </c>
      <c r="B162" s="32">
        <v>41861</v>
      </c>
      <c r="C162" s="32" t="s">
        <v>215</v>
      </c>
      <c r="D162" s="31" t="s">
        <v>86</v>
      </c>
      <c r="E162" s="31" t="s">
        <v>218</v>
      </c>
      <c r="F162" s="33">
        <v>3417.03</v>
      </c>
    </row>
    <row r="163" spans="1:6" x14ac:dyDescent="0.25">
      <c r="A163" s="31">
        <v>10013306</v>
      </c>
      <c r="B163" s="32">
        <v>41861</v>
      </c>
      <c r="C163" s="32" t="s">
        <v>209</v>
      </c>
      <c r="D163" s="31" t="s">
        <v>73</v>
      </c>
      <c r="E163" s="31" t="s">
        <v>210</v>
      </c>
      <c r="F163" s="33">
        <v>1280.9000000000001</v>
      </c>
    </row>
    <row r="164" spans="1:6" x14ac:dyDescent="0.25">
      <c r="A164" s="31">
        <v>10013109</v>
      </c>
      <c r="B164" s="32">
        <v>41865</v>
      </c>
      <c r="C164" s="32" t="s">
        <v>211</v>
      </c>
      <c r="D164" s="31" t="s">
        <v>136</v>
      </c>
      <c r="E164" s="31" t="s">
        <v>217</v>
      </c>
      <c r="F164" s="33">
        <v>2192.3000000000002</v>
      </c>
    </row>
    <row r="165" spans="1:6" x14ac:dyDescent="0.25">
      <c r="A165" s="31">
        <v>10013122</v>
      </c>
      <c r="B165" s="32">
        <v>41866</v>
      </c>
      <c r="C165" s="32" t="s">
        <v>209</v>
      </c>
      <c r="D165" s="31" t="s">
        <v>73</v>
      </c>
      <c r="E165" s="31" t="s">
        <v>217</v>
      </c>
      <c r="F165" s="33">
        <v>3223.42</v>
      </c>
    </row>
    <row r="166" spans="1:6" x14ac:dyDescent="0.25">
      <c r="A166" s="31">
        <v>10013331</v>
      </c>
      <c r="B166" s="32">
        <v>41866</v>
      </c>
      <c r="C166" s="32" t="s">
        <v>211</v>
      </c>
      <c r="D166" s="31" t="s">
        <v>73</v>
      </c>
      <c r="E166" s="31" t="s">
        <v>210</v>
      </c>
      <c r="F166" s="33">
        <v>3383.67</v>
      </c>
    </row>
    <row r="167" spans="1:6" x14ac:dyDescent="0.25">
      <c r="A167" s="31">
        <v>10012915</v>
      </c>
      <c r="B167" s="32">
        <v>41867</v>
      </c>
      <c r="C167" s="32" t="s">
        <v>215</v>
      </c>
      <c r="D167" s="31" t="s">
        <v>86</v>
      </c>
      <c r="E167" s="31" t="s">
        <v>216</v>
      </c>
      <c r="F167" s="33">
        <v>4513.22</v>
      </c>
    </row>
    <row r="168" spans="1:6" x14ac:dyDescent="0.25">
      <c r="A168" s="31">
        <v>10013181</v>
      </c>
      <c r="B168" s="32">
        <v>41867</v>
      </c>
      <c r="C168" s="32" t="s">
        <v>213</v>
      </c>
      <c r="D168" s="31" t="s">
        <v>73</v>
      </c>
      <c r="E168" s="31" t="s">
        <v>217</v>
      </c>
      <c r="F168" s="33">
        <v>8893.7999999999993</v>
      </c>
    </row>
    <row r="169" spans="1:6" x14ac:dyDescent="0.25">
      <c r="A169" s="31">
        <v>10013231</v>
      </c>
      <c r="B169" s="32">
        <v>41869</v>
      </c>
      <c r="C169" s="32" t="s">
        <v>211</v>
      </c>
      <c r="D169" s="31" t="s">
        <v>73</v>
      </c>
      <c r="E169" s="31" t="s">
        <v>218</v>
      </c>
      <c r="F169" s="33">
        <v>3425.2</v>
      </c>
    </row>
    <row r="170" spans="1:6" x14ac:dyDescent="0.25">
      <c r="A170" s="31">
        <v>10013115</v>
      </c>
      <c r="B170" s="32">
        <v>41870</v>
      </c>
      <c r="C170" s="32" t="s">
        <v>219</v>
      </c>
      <c r="D170" s="31" t="s">
        <v>102</v>
      </c>
      <c r="E170" s="31" t="s">
        <v>217</v>
      </c>
      <c r="F170" s="33">
        <v>2875.6</v>
      </c>
    </row>
    <row r="171" spans="1:6" x14ac:dyDescent="0.25">
      <c r="A171" s="31">
        <v>10013004</v>
      </c>
      <c r="B171" s="32">
        <v>41872</v>
      </c>
      <c r="C171" s="32" t="s">
        <v>213</v>
      </c>
      <c r="D171" s="31" t="s">
        <v>136</v>
      </c>
      <c r="E171" s="31" t="s">
        <v>223</v>
      </c>
      <c r="F171" s="33">
        <v>2273.56</v>
      </c>
    </row>
    <row r="172" spans="1:6" x14ac:dyDescent="0.25">
      <c r="A172" s="31">
        <v>10013133</v>
      </c>
      <c r="B172" s="32">
        <v>41872</v>
      </c>
      <c r="C172" s="32" t="s">
        <v>219</v>
      </c>
      <c r="D172" s="31" t="s">
        <v>102</v>
      </c>
      <c r="E172" s="31" t="s">
        <v>217</v>
      </c>
      <c r="F172" s="33">
        <v>3936.96</v>
      </c>
    </row>
    <row r="173" spans="1:6" x14ac:dyDescent="0.25">
      <c r="A173" s="31">
        <v>10013402</v>
      </c>
      <c r="B173" s="32">
        <v>41874</v>
      </c>
      <c r="C173" s="32" t="s">
        <v>209</v>
      </c>
      <c r="D173" s="31" t="s">
        <v>86</v>
      </c>
      <c r="E173" s="31" t="s">
        <v>222</v>
      </c>
      <c r="F173" s="33">
        <v>1444.34</v>
      </c>
    </row>
    <row r="174" spans="1:6" x14ac:dyDescent="0.25">
      <c r="A174" s="31">
        <v>10013229</v>
      </c>
      <c r="B174" s="32">
        <v>41875</v>
      </c>
      <c r="C174" s="32" t="s">
        <v>221</v>
      </c>
      <c r="D174" s="31" t="s">
        <v>102</v>
      </c>
      <c r="E174" s="31" t="s">
        <v>218</v>
      </c>
      <c r="F174" s="33">
        <v>3362.11</v>
      </c>
    </row>
    <row r="175" spans="1:6" x14ac:dyDescent="0.25">
      <c r="A175" s="31">
        <v>10013374</v>
      </c>
      <c r="B175" s="32">
        <v>41875</v>
      </c>
      <c r="C175" s="32" t="s">
        <v>221</v>
      </c>
      <c r="D175" s="31" t="s">
        <v>86</v>
      </c>
      <c r="E175" s="31" t="s">
        <v>210</v>
      </c>
      <c r="F175" s="33">
        <v>8048.04</v>
      </c>
    </row>
    <row r="176" spans="1:6" x14ac:dyDescent="0.25">
      <c r="A176" s="31">
        <v>10012712</v>
      </c>
      <c r="B176" s="32">
        <v>41878</v>
      </c>
      <c r="C176" s="32" t="s">
        <v>219</v>
      </c>
      <c r="D176" s="31" t="s">
        <v>136</v>
      </c>
      <c r="E176" s="31" t="s">
        <v>212</v>
      </c>
      <c r="F176" s="33">
        <v>5914.6</v>
      </c>
    </row>
    <row r="177" spans="1:6" x14ac:dyDescent="0.25">
      <c r="A177" s="31">
        <v>10013048</v>
      </c>
      <c r="B177" s="32">
        <v>41878</v>
      </c>
      <c r="C177" s="32" t="s">
        <v>211</v>
      </c>
      <c r="D177" s="31" t="s">
        <v>102</v>
      </c>
      <c r="E177" s="31" t="s">
        <v>223</v>
      </c>
      <c r="F177" s="33">
        <v>6455.28</v>
      </c>
    </row>
    <row r="178" spans="1:6" x14ac:dyDescent="0.25">
      <c r="A178" s="31">
        <v>10012879</v>
      </c>
      <c r="B178" s="32">
        <v>41881</v>
      </c>
      <c r="C178" s="32" t="s">
        <v>209</v>
      </c>
      <c r="D178" s="31" t="s">
        <v>73</v>
      </c>
      <c r="E178" s="31" t="s">
        <v>216</v>
      </c>
      <c r="F178" s="33">
        <v>2003.51</v>
      </c>
    </row>
    <row r="179" spans="1:6" x14ac:dyDescent="0.25">
      <c r="A179" s="31">
        <v>10013108</v>
      </c>
      <c r="B179" s="32">
        <v>41883</v>
      </c>
      <c r="C179" s="32" t="s">
        <v>215</v>
      </c>
      <c r="D179" s="31" t="s">
        <v>86</v>
      </c>
      <c r="E179" s="31" t="s">
        <v>217</v>
      </c>
      <c r="F179" s="33">
        <v>2169.21</v>
      </c>
    </row>
    <row r="180" spans="1:6" x14ac:dyDescent="0.25">
      <c r="A180" s="31">
        <v>10012889</v>
      </c>
      <c r="B180" s="32">
        <v>41884</v>
      </c>
      <c r="C180" s="32" t="s">
        <v>209</v>
      </c>
      <c r="D180" s="31" t="s">
        <v>102</v>
      </c>
      <c r="E180" s="31" t="s">
        <v>216</v>
      </c>
      <c r="F180" s="33">
        <v>2947.14</v>
      </c>
    </row>
    <row r="181" spans="1:6" x14ac:dyDescent="0.25">
      <c r="A181" s="31">
        <v>10012978</v>
      </c>
      <c r="B181" s="32">
        <v>41889</v>
      </c>
      <c r="C181" s="32" t="s">
        <v>209</v>
      </c>
      <c r="D181" s="31" t="s">
        <v>86</v>
      </c>
      <c r="E181" s="31" t="s">
        <v>216</v>
      </c>
      <c r="F181" s="33">
        <v>9691.3700000000008</v>
      </c>
    </row>
    <row r="182" spans="1:6" x14ac:dyDescent="0.25">
      <c r="A182" s="31">
        <v>10012959</v>
      </c>
      <c r="B182" s="32">
        <v>41890</v>
      </c>
      <c r="C182" s="32" t="s">
        <v>221</v>
      </c>
      <c r="D182" s="31" t="s">
        <v>102</v>
      </c>
      <c r="E182" s="31" t="s">
        <v>216</v>
      </c>
      <c r="F182" s="33">
        <v>8332.26</v>
      </c>
    </row>
    <row r="183" spans="1:6" x14ac:dyDescent="0.25">
      <c r="A183" s="31">
        <v>10013233</v>
      </c>
      <c r="B183" s="32">
        <v>41890</v>
      </c>
      <c r="C183" s="32" t="s">
        <v>221</v>
      </c>
      <c r="D183" s="31" t="s">
        <v>136</v>
      </c>
      <c r="E183" s="31" t="s">
        <v>218</v>
      </c>
      <c r="F183" s="33">
        <v>3466.62</v>
      </c>
    </row>
    <row r="184" spans="1:6" x14ac:dyDescent="0.25">
      <c r="A184" s="31">
        <v>10013576</v>
      </c>
      <c r="B184" s="32">
        <v>41891</v>
      </c>
      <c r="C184" s="32" t="s">
        <v>211</v>
      </c>
      <c r="D184" s="31" t="s">
        <v>86</v>
      </c>
      <c r="E184" s="31" t="s">
        <v>220</v>
      </c>
      <c r="F184" s="33">
        <v>6016.45</v>
      </c>
    </row>
    <row r="185" spans="1:6" x14ac:dyDescent="0.25">
      <c r="A185" s="31">
        <v>10013588</v>
      </c>
      <c r="B185" s="32">
        <v>41893</v>
      </c>
      <c r="C185" s="32" t="s">
        <v>211</v>
      </c>
      <c r="D185" s="31" t="s">
        <v>102</v>
      </c>
      <c r="E185" s="31" t="s">
        <v>220</v>
      </c>
      <c r="F185" s="33">
        <v>6752.04</v>
      </c>
    </row>
    <row r="186" spans="1:6" x14ac:dyDescent="0.25">
      <c r="A186" s="31">
        <v>10012755</v>
      </c>
      <c r="B186" s="32">
        <v>41894</v>
      </c>
      <c r="C186" s="32" t="s">
        <v>209</v>
      </c>
      <c r="D186" s="31" t="s">
        <v>73</v>
      </c>
      <c r="E186" s="31" t="s">
        <v>212</v>
      </c>
      <c r="F186" s="33">
        <v>9967.7900000000009</v>
      </c>
    </row>
    <row r="187" spans="1:6" x14ac:dyDescent="0.25">
      <c r="A187" s="31">
        <v>10013637</v>
      </c>
      <c r="B187" s="32">
        <v>41898</v>
      </c>
      <c r="C187" s="32" t="s">
        <v>213</v>
      </c>
      <c r="D187" s="31" t="s">
        <v>86</v>
      </c>
      <c r="E187" s="31"/>
      <c r="F187" s="33">
        <v>1134.3800000000001</v>
      </c>
    </row>
    <row r="188" spans="1:6" x14ac:dyDescent="0.25">
      <c r="A188" s="31">
        <v>10013077</v>
      </c>
      <c r="B188" s="32">
        <v>41900</v>
      </c>
      <c r="C188" s="32" t="s">
        <v>221</v>
      </c>
      <c r="D188" s="31" t="s">
        <v>86</v>
      </c>
      <c r="E188" s="31" t="s">
        <v>223</v>
      </c>
      <c r="F188" s="33">
        <v>8728.51</v>
      </c>
    </row>
    <row r="189" spans="1:6" x14ac:dyDescent="0.25">
      <c r="A189" s="31">
        <v>10013220</v>
      </c>
      <c r="B189" s="32">
        <v>41901</v>
      </c>
      <c r="C189" s="32" t="s">
        <v>213</v>
      </c>
      <c r="D189" s="31" t="s">
        <v>102</v>
      </c>
      <c r="E189" s="31" t="s">
        <v>218</v>
      </c>
      <c r="F189" s="33">
        <v>2638.51</v>
      </c>
    </row>
    <row r="190" spans="1:6" x14ac:dyDescent="0.25">
      <c r="A190" s="31">
        <v>10013307</v>
      </c>
      <c r="B190" s="32">
        <v>41906</v>
      </c>
      <c r="C190" s="32" t="s">
        <v>209</v>
      </c>
      <c r="D190" s="31" t="s">
        <v>102</v>
      </c>
      <c r="E190" s="31" t="s">
        <v>210</v>
      </c>
      <c r="F190" s="33">
        <v>1641.68</v>
      </c>
    </row>
    <row r="191" spans="1:6" x14ac:dyDescent="0.25">
      <c r="A191" s="31">
        <v>10013529</v>
      </c>
      <c r="B191" s="32">
        <v>41910</v>
      </c>
      <c r="C191" s="32" t="s">
        <v>213</v>
      </c>
      <c r="D191" s="31" t="s">
        <v>136</v>
      </c>
      <c r="E191" s="31" t="s">
        <v>220</v>
      </c>
      <c r="F191" s="33">
        <v>2386.1999999999998</v>
      </c>
    </row>
    <row r="192" spans="1:6" x14ac:dyDescent="0.25">
      <c r="A192" s="31">
        <v>10012679</v>
      </c>
      <c r="B192" s="32">
        <v>41911</v>
      </c>
      <c r="C192" s="32" t="s">
        <v>209</v>
      </c>
      <c r="D192" s="31" t="s">
        <v>102</v>
      </c>
      <c r="E192" s="31" t="s">
        <v>212</v>
      </c>
      <c r="F192" s="33">
        <v>3540.64</v>
      </c>
    </row>
    <row r="193" spans="1:6" x14ac:dyDescent="0.25">
      <c r="A193" s="31">
        <v>10013506</v>
      </c>
      <c r="B193" s="32">
        <v>41913</v>
      </c>
      <c r="C193" s="32" t="s">
        <v>215</v>
      </c>
      <c r="D193" s="31" t="s">
        <v>73</v>
      </c>
      <c r="E193" s="31" t="s">
        <v>220</v>
      </c>
      <c r="F193" s="33">
        <v>922.6</v>
      </c>
    </row>
    <row r="194" spans="1:6" x14ac:dyDescent="0.25">
      <c r="A194" s="31">
        <v>10012719</v>
      </c>
      <c r="B194" s="32">
        <v>41914</v>
      </c>
      <c r="C194" s="32" t="s">
        <v>219</v>
      </c>
      <c r="D194" s="31" t="s">
        <v>136</v>
      </c>
      <c r="E194" s="31" t="s">
        <v>212</v>
      </c>
      <c r="F194" s="33">
        <v>6439.42</v>
      </c>
    </row>
    <row r="195" spans="1:6" x14ac:dyDescent="0.25">
      <c r="A195" s="31">
        <v>10013089</v>
      </c>
      <c r="B195" s="32">
        <v>41915</v>
      </c>
      <c r="C195" s="32" t="s">
        <v>219</v>
      </c>
      <c r="D195" s="31" t="s">
        <v>136</v>
      </c>
      <c r="E195" s="31" t="s">
        <v>223</v>
      </c>
      <c r="F195" s="33">
        <v>9726.99</v>
      </c>
    </row>
    <row r="196" spans="1:6" x14ac:dyDescent="0.25">
      <c r="A196" s="31">
        <v>10012782</v>
      </c>
      <c r="B196" s="32">
        <v>41917</v>
      </c>
      <c r="C196" s="32" t="s">
        <v>211</v>
      </c>
      <c r="D196" s="31" t="s">
        <v>73</v>
      </c>
      <c r="E196" s="31" t="s">
        <v>214</v>
      </c>
      <c r="F196" s="33">
        <v>2842.43</v>
      </c>
    </row>
    <row r="197" spans="1:6" x14ac:dyDescent="0.25">
      <c r="A197" s="31">
        <v>10013376</v>
      </c>
      <c r="B197" s="32">
        <v>41918</v>
      </c>
      <c r="C197" s="32" t="s">
        <v>221</v>
      </c>
      <c r="D197" s="31" t="s">
        <v>86</v>
      </c>
      <c r="E197" s="31" t="s">
        <v>210</v>
      </c>
      <c r="F197" s="33">
        <v>8066.33</v>
      </c>
    </row>
    <row r="198" spans="1:6" x14ac:dyDescent="0.25">
      <c r="A198" s="31">
        <v>10012886</v>
      </c>
      <c r="B198" s="32">
        <v>41919</v>
      </c>
      <c r="C198" s="32" t="s">
        <v>211</v>
      </c>
      <c r="D198" s="31" t="s">
        <v>73</v>
      </c>
      <c r="E198" s="31" t="s">
        <v>216</v>
      </c>
      <c r="F198" s="33">
        <v>2562.11</v>
      </c>
    </row>
    <row r="199" spans="1:6" x14ac:dyDescent="0.25">
      <c r="A199" s="31">
        <v>10013455</v>
      </c>
      <c r="B199" s="32">
        <v>41924</v>
      </c>
      <c r="C199" s="32" t="s">
        <v>211</v>
      </c>
      <c r="D199" s="31" t="s">
        <v>86</v>
      </c>
      <c r="E199" s="31" t="s">
        <v>222</v>
      </c>
      <c r="F199" s="33">
        <v>6109.79</v>
      </c>
    </row>
    <row r="200" spans="1:6" x14ac:dyDescent="0.25">
      <c r="A200" s="31">
        <v>10013182</v>
      </c>
      <c r="B200" s="32">
        <v>41929</v>
      </c>
      <c r="C200" s="32" t="s">
        <v>221</v>
      </c>
      <c r="D200" s="31" t="s">
        <v>102</v>
      </c>
      <c r="E200" s="31" t="s">
        <v>217</v>
      </c>
      <c r="F200" s="33">
        <v>9126.3700000000008</v>
      </c>
    </row>
    <row r="201" spans="1:6" x14ac:dyDescent="0.25">
      <c r="A201" s="31">
        <v>10013559</v>
      </c>
      <c r="B201" s="32">
        <v>41931</v>
      </c>
      <c r="C201" s="32" t="s">
        <v>215</v>
      </c>
      <c r="D201" s="31" t="s">
        <v>102</v>
      </c>
      <c r="E201" s="31" t="s">
        <v>220</v>
      </c>
      <c r="F201" s="33">
        <v>4834.59</v>
      </c>
    </row>
    <row r="202" spans="1:6" x14ac:dyDescent="0.25">
      <c r="A202" s="31">
        <v>10013320</v>
      </c>
      <c r="B202" s="32">
        <v>41932</v>
      </c>
      <c r="C202" s="32" t="s">
        <v>211</v>
      </c>
      <c r="D202" s="31" t="s">
        <v>136</v>
      </c>
      <c r="E202" s="31" t="s">
        <v>210</v>
      </c>
      <c r="F202" s="33">
        <v>2554.19</v>
      </c>
    </row>
    <row r="203" spans="1:6" x14ac:dyDescent="0.25">
      <c r="A203" s="31">
        <v>10013432</v>
      </c>
      <c r="B203" s="32">
        <v>41934</v>
      </c>
      <c r="C203" s="32" t="s">
        <v>213</v>
      </c>
      <c r="D203" s="31" t="s">
        <v>86</v>
      </c>
      <c r="E203" s="31" t="s">
        <v>222</v>
      </c>
      <c r="F203" s="33">
        <v>3919.74</v>
      </c>
    </row>
    <row r="204" spans="1:6" x14ac:dyDescent="0.25">
      <c r="A204" s="31">
        <v>10012757</v>
      </c>
      <c r="B204" s="32">
        <v>41935</v>
      </c>
      <c r="C204" s="32" t="s">
        <v>219</v>
      </c>
      <c r="D204" s="31" t="s">
        <v>136</v>
      </c>
      <c r="E204" s="31" t="s">
        <v>214</v>
      </c>
      <c r="F204" s="33">
        <v>325.32</v>
      </c>
    </row>
    <row r="205" spans="1:6" x14ac:dyDescent="0.25">
      <c r="A205" s="31">
        <v>10013324</v>
      </c>
      <c r="B205" s="32">
        <v>41935</v>
      </c>
      <c r="C205" s="32" t="s">
        <v>211</v>
      </c>
      <c r="D205" s="31" t="s">
        <v>73</v>
      </c>
      <c r="E205" s="31" t="s">
        <v>210</v>
      </c>
      <c r="F205" s="33">
        <v>2890.92</v>
      </c>
    </row>
    <row r="206" spans="1:6" x14ac:dyDescent="0.25">
      <c r="A206" s="31">
        <v>10013151</v>
      </c>
      <c r="B206" s="32">
        <v>41936</v>
      </c>
      <c r="C206" s="32" t="s">
        <v>215</v>
      </c>
      <c r="D206" s="31" t="s">
        <v>86</v>
      </c>
      <c r="E206" s="31" t="s">
        <v>217</v>
      </c>
      <c r="F206" s="33">
        <v>5285.95</v>
      </c>
    </row>
    <row r="207" spans="1:6" x14ac:dyDescent="0.25">
      <c r="A207" s="31">
        <v>10013227</v>
      </c>
      <c r="B207" s="32">
        <v>41936</v>
      </c>
      <c r="C207" s="32" t="s">
        <v>211</v>
      </c>
      <c r="D207" s="31" t="s">
        <v>73</v>
      </c>
      <c r="E207" s="31" t="s">
        <v>218</v>
      </c>
      <c r="F207" s="33">
        <v>3284.89</v>
      </c>
    </row>
    <row r="208" spans="1:6" x14ac:dyDescent="0.25">
      <c r="A208" s="31">
        <v>10013321</v>
      </c>
      <c r="B208" s="32">
        <v>41937</v>
      </c>
      <c r="C208" s="32" t="s">
        <v>221</v>
      </c>
      <c r="D208" s="31" t="s">
        <v>86</v>
      </c>
      <c r="E208" s="31" t="s">
        <v>210</v>
      </c>
      <c r="F208" s="33">
        <v>2717.11</v>
      </c>
    </row>
    <row r="209" spans="1:6" x14ac:dyDescent="0.25">
      <c r="A209" s="31">
        <v>10012767</v>
      </c>
      <c r="B209" s="32">
        <v>41939</v>
      </c>
      <c r="C209" s="32" t="s">
        <v>213</v>
      </c>
      <c r="D209" s="31" t="s">
        <v>86</v>
      </c>
      <c r="E209" s="31" t="s">
        <v>214</v>
      </c>
      <c r="F209" s="33">
        <v>1207.75</v>
      </c>
    </row>
    <row r="210" spans="1:6" x14ac:dyDescent="0.25">
      <c r="A210" s="31">
        <v>10013041</v>
      </c>
      <c r="B210" s="32">
        <v>41943</v>
      </c>
      <c r="C210" s="32" t="s">
        <v>213</v>
      </c>
      <c r="D210" s="31" t="s">
        <v>73</v>
      </c>
      <c r="E210" s="31" t="s">
        <v>223</v>
      </c>
      <c r="F210" s="33">
        <v>5964.08</v>
      </c>
    </row>
    <row r="211" spans="1:6" x14ac:dyDescent="0.25">
      <c r="A211" s="31">
        <v>10012707</v>
      </c>
      <c r="B211" s="32">
        <v>41944</v>
      </c>
      <c r="C211" s="32" t="s">
        <v>219</v>
      </c>
      <c r="D211" s="31" t="s">
        <v>136</v>
      </c>
      <c r="E211" s="31" t="s">
        <v>212</v>
      </c>
      <c r="F211" s="33">
        <v>5694.51</v>
      </c>
    </row>
    <row r="212" spans="1:6" x14ac:dyDescent="0.25">
      <c r="A212" s="31">
        <v>10013593</v>
      </c>
      <c r="B212" s="32">
        <v>41944</v>
      </c>
      <c r="C212" s="32" t="s">
        <v>221</v>
      </c>
      <c r="D212" s="31" t="s">
        <v>73</v>
      </c>
      <c r="E212" s="31" t="s">
        <v>220</v>
      </c>
      <c r="F212" s="33">
        <v>7239.28</v>
      </c>
    </row>
    <row r="213" spans="1:6" x14ac:dyDescent="0.25">
      <c r="A213" s="31">
        <v>10012759</v>
      </c>
      <c r="B213" s="32">
        <v>41945</v>
      </c>
      <c r="C213" s="32" t="s">
        <v>221</v>
      </c>
      <c r="D213" s="31" t="s">
        <v>136</v>
      </c>
      <c r="E213" s="31" t="s">
        <v>214</v>
      </c>
      <c r="F213" s="33">
        <v>593.83000000000004</v>
      </c>
    </row>
    <row r="214" spans="1:6" x14ac:dyDescent="0.25">
      <c r="A214" s="31">
        <v>10013278</v>
      </c>
      <c r="B214" s="32">
        <v>41945</v>
      </c>
      <c r="C214" s="32" t="s">
        <v>221</v>
      </c>
      <c r="D214" s="31" t="s">
        <v>86</v>
      </c>
      <c r="E214" s="31" t="s">
        <v>218</v>
      </c>
      <c r="F214" s="33">
        <v>8343.3700000000008</v>
      </c>
    </row>
    <row r="215" spans="1:6" x14ac:dyDescent="0.25">
      <c r="A215" s="31">
        <v>10013629</v>
      </c>
      <c r="B215" s="32">
        <v>41946</v>
      </c>
      <c r="C215" s="32" t="s">
        <v>209</v>
      </c>
      <c r="D215" s="31" t="s">
        <v>136</v>
      </c>
      <c r="E215" s="31"/>
      <c r="F215" s="33">
        <v>817.69</v>
      </c>
    </row>
    <row r="216" spans="1:6" x14ac:dyDescent="0.25">
      <c r="A216" s="31">
        <v>10013411</v>
      </c>
      <c r="B216" s="32">
        <v>41949</v>
      </c>
      <c r="C216" s="32" t="s">
        <v>221</v>
      </c>
      <c r="D216" s="31" t="s">
        <v>102</v>
      </c>
      <c r="E216" s="31" t="s">
        <v>222</v>
      </c>
      <c r="F216" s="33">
        <v>1969.57</v>
      </c>
    </row>
    <row r="217" spans="1:6" x14ac:dyDescent="0.25">
      <c r="A217" s="31">
        <v>10012718</v>
      </c>
      <c r="B217" s="32">
        <v>41952</v>
      </c>
      <c r="C217" s="32" t="s">
        <v>211</v>
      </c>
      <c r="D217" s="31" t="s">
        <v>73</v>
      </c>
      <c r="E217" s="31" t="s">
        <v>212</v>
      </c>
      <c r="F217" s="33">
        <v>6422.53</v>
      </c>
    </row>
    <row r="218" spans="1:6" x14ac:dyDescent="0.25">
      <c r="A218" s="31">
        <v>10013000</v>
      </c>
      <c r="B218" s="32">
        <v>41952</v>
      </c>
      <c r="C218" s="32" t="s">
        <v>215</v>
      </c>
      <c r="D218" s="31" t="s">
        <v>136</v>
      </c>
      <c r="E218" s="31" t="s">
        <v>223</v>
      </c>
      <c r="F218" s="33">
        <v>1771.52</v>
      </c>
    </row>
    <row r="219" spans="1:6" x14ac:dyDescent="0.25">
      <c r="A219" s="31">
        <v>10012922</v>
      </c>
      <c r="B219" s="32">
        <v>41955</v>
      </c>
      <c r="C219" s="32" t="s">
        <v>215</v>
      </c>
      <c r="D219" s="31" t="s">
        <v>102</v>
      </c>
      <c r="E219" s="31" t="s">
        <v>216</v>
      </c>
      <c r="F219" s="33">
        <v>5230.83</v>
      </c>
    </row>
    <row r="220" spans="1:6" x14ac:dyDescent="0.25">
      <c r="A220" s="31">
        <v>10013030</v>
      </c>
      <c r="B220" s="32">
        <v>41957</v>
      </c>
      <c r="C220" s="32" t="s">
        <v>211</v>
      </c>
      <c r="D220" s="31" t="s">
        <v>102</v>
      </c>
      <c r="E220" s="31" t="s">
        <v>223</v>
      </c>
      <c r="F220" s="33">
        <v>4066.91</v>
      </c>
    </row>
    <row r="221" spans="1:6" x14ac:dyDescent="0.25">
      <c r="A221" s="31">
        <v>10013096</v>
      </c>
      <c r="B221" s="32">
        <v>41957</v>
      </c>
      <c r="C221" s="32" t="s">
        <v>209</v>
      </c>
      <c r="D221" s="31" t="s">
        <v>102</v>
      </c>
      <c r="E221" s="31" t="s">
        <v>217</v>
      </c>
      <c r="F221" s="33">
        <v>728.92</v>
      </c>
    </row>
    <row r="222" spans="1:6" x14ac:dyDescent="0.25">
      <c r="A222" s="31">
        <v>10013627</v>
      </c>
      <c r="B222" s="32">
        <v>41958</v>
      </c>
      <c r="C222" s="32" t="s">
        <v>213</v>
      </c>
      <c r="D222" s="31" t="s">
        <v>136</v>
      </c>
      <c r="E222" s="31"/>
      <c r="F222" s="33">
        <v>810.63</v>
      </c>
    </row>
    <row r="223" spans="1:6" x14ac:dyDescent="0.25">
      <c r="A223" s="31">
        <v>10012663</v>
      </c>
      <c r="B223" s="32">
        <v>41959</v>
      </c>
      <c r="C223" s="32" t="s">
        <v>209</v>
      </c>
      <c r="D223" s="31" t="s">
        <v>136</v>
      </c>
      <c r="E223" s="31" t="s">
        <v>212</v>
      </c>
      <c r="F223" s="33">
        <v>1419.22</v>
      </c>
    </row>
    <row r="224" spans="1:6" x14ac:dyDescent="0.25">
      <c r="A224" s="31">
        <v>10012725</v>
      </c>
      <c r="B224" s="32">
        <v>41961</v>
      </c>
      <c r="C224" s="32" t="s">
        <v>211</v>
      </c>
      <c r="D224" s="31" t="s">
        <v>73</v>
      </c>
      <c r="E224" s="31" t="s">
        <v>212</v>
      </c>
      <c r="F224" s="33">
        <v>6957.81</v>
      </c>
    </row>
    <row r="225" spans="1:6" x14ac:dyDescent="0.25">
      <c r="A225" s="31">
        <v>10013399</v>
      </c>
      <c r="B225" s="32">
        <v>41961</v>
      </c>
      <c r="C225" s="32" t="s">
        <v>209</v>
      </c>
      <c r="D225" s="31" t="s">
        <v>136</v>
      </c>
      <c r="E225" s="31" t="s">
        <v>222</v>
      </c>
      <c r="F225" s="33">
        <v>1215.01</v>
      </c>
    </row>
    <row r="226" spans="1:6" x14ac:dyDescent="0.25">
      <c r="A226" s="31">
        <v>10013240</v>
      </c>
      <c r="B226" s="32">
        <v>41962</v>
      </c>
      <c r="C226" s="32" t="s">
        <v>221</v>
      </c>
      <c r="D226" s="31" t="s">
        <v>136</v>
      </c>
      <c r="E226" s="31" t="s">
        <v>218</v>
      </c>
      <c r="F226" s="33">
        <v>4133.33</v>
      </c>
    </row>
    <row r="227" spans="1:6" x14ac:dyDescent="0.25">
      <c r="A227" s="31">
        <v>10012805</v>
      </c>
      <c r="B227" s="32">
        <v>41964</v>
      </c>
      <c r="C227" s="32" t="s">
        <v>209</v>
      </c>
      <c r="D227" s="31" t="s">
        <v>102</v>
      </c>
      <c r="E227" s="31" t="s">
        <v>214</v>
      </c>
      <c r="F227" s="33">
        <v>5254.19</v>
      </c>
    </row>
    <row r="228" spans="1:6" x14ac:dyDescent="0.25">
      <c r="A228" s="31">
        <v>10013361</v>
      </c>
      <c r="B228" s="32">
        <v>41970</v>
      </c>
      <c r="C228" s="32" t="s">
        <v>219</v>
      </c>
      <c r="D228" s="31" t="s">
        <v>73</v>
      </c>
      <c r="E228" s="31" t="s">
        <v>210</v>
      </c>
      <c r="F228" s="33">
        <v>6788.07</v>
      </c>
    </row>
    <row r="229" spans="1:6" x14ac:dyDescent="0.25">
      <c r="A229" s="31">
        <v>10013195</v>
      </c>
      <c r="B229" s="32">
        <v>41971</v>
      </c>
      <c r="C229" s="32" t="s">
        <v>213</v>
      </c>
      <c r="D229" s="31" t="s">
        <v>136</v>
      </c>
      <c r="E229" s="31" t="s">
        <v>218</v>
      </c>
      <c r="F229" s="33">
        <v>553.01</v>
      </c>
    </row>
    <row r="230" spans="1:6" x14ac:dyDescent="0.25">
      <c r="A230" s="31">
        <v>10013349</v>
      </c>
      <c r="B230" s="32">
        <v>41973</v>
      </c>
      <c r="C230" s="32" t="s">
        <v>211</v>
      </c>
      <c r="D230" s="31" t="s">
        <v>73</v>
      </c>
      <c r="E230" s="31" t="s">
        <v>210</v>
      </c>
      <c r="F230" s="33">
        <v>5574.94</v>
      </c>
    </row>
    <row r="231" spans="1:6" x14ac:dyDescent="0.25">
      <c r="A231" s="31">
        <v>10013407</v>
      </c>
      <c r="B231" s="32">
        <v>41974</v>
      </c>
      <c r="C231" s="32" t="s">
        <v>213</v>
      </c>
      <c r="D231" s="31" t="s">
        <v>102</v>
      </c>
      <c r="E231" s="31" t="s">
        <v>222</v>
      </c>
      <c r="F231" s="33">
        <v>1666.45</v>
      </c>
    </row>
    <row r="232" spans="1:6" x14ac:dyDescent="0.25">
      <c r="A232" s="31">
        <v>10013234</v>
      </c>
      <c r="B232" s="32">
        <v>41975</v>
      </c>
      <c r="C232" s="32" t="s">
        <v>209</v>
      </c>
      <c r="D232" s="31" t="s">
        <v>136</v>
      </c>
      <c r="E232" s="31" t="s">
        <v>218</v>
      </c>
      <c r="F232" s="33">
        <v>3974.38</v>
      </c>
    </row>
    <row r="233" spans="1:6" x14ac:dyDescent="0.25">
      <c r="A233" s="31">
        <v>10013483</v>
      </c>
      <c r="B233" s="32">
        <v>41975</v>
      </c>
      <c r="C233" s="32" t="s">
        <v>213</v>
      </c>
      <c r="D233" s="31" t="s">
        <v>73</v>
      </c>
      <c r="E233" s="31" t="s">
        <v>222</v>
      </c>
      <c r="F233" s="33">
        <v>8498.56</v>
      </c>
    </row>
    <row r="234" spans="1:6" x14ac:dyDescent="0.25">
      <c r="A234" s="31">
        <v>10012834</v>
      </c>
      <c r="B234" s="32">
        <v>41978</v>
      </c>
      <c r="C234" s="32" t="s">
        <v>211</v>
      </c>
      <c r="D234" s="31" t="s">
        <v>86</v>
      </c>
      <c r="E234" s="31" t="s">
        <v>214</v>
      </c>
      <c r="F234" s="33">
        <v>7587.98</v>
      </c>
    </row>
    <row r="235" spans="1:6" x14ac:dyDescent="0.25">
      <c r="A235" s="31">
        <v>10013425</v>
      </c>
      <c r="B235" s="32">
        <v>41979</v>
      </c>
      <c r="C235" s="32" t="s">
        <v>215</v>
      </c>
      <c r="D235" s="31" t="s">
        <v>136</v>
      </c>
      <c r="E235" s="31" t="s">
        <v>222</v>
      </c>
      <c r="F235" s="33">
        <v>3078.52</v>
      </c>
    </row>
    <row r="236" spans="1:6" x14ac:dyDescent="0.25">
      <c r="A236" s="31">
        <v>10013570</v>
      </c>
      <c r="B236" s="32">
        <v>41980</v>
      </c>
      <c r="C236" s="32" t="s">
        <v>215</v>
      </c>
      <c r="D236" s="31" t="s">
        <v>102</v>
      </c>
      <c r="E236" s="31" t="s">
        <v>220</v>
      </c>
      <c r="F236" s="33">
        <v>5775.42</v>
      </c>
    </row>
    <row r="237" spans="1:6" x14ac:dyDescent="0.25">
      <c r="A237" s="31">
        <v>10013215</v>
      </c>
      <c r="B237" s="32">
        <v>41988</v>
      </c>
      <c r="C237" s="32" t="s">
        <v>215</v>
      </c>
      <c r="D237" s="31" t="s">
        <v>136</v>
      </c>
      <c r="E237" s="31" t="s">
        <v>218</v>
      </c>
      <c r="F237" s="33">
        <v>2377.17</v>
      </c>
    </row>
    <row r="238" spans="1:6" x14ac:dyDescent="0.25">
      <c r="A238" s="31">
        <v>10012715</v>
      </c>
      <c r="B238" s="32">
        <v>41989</v>
      </c>
      <c r="C238" s="32" t="s">
        <v>219</v>
      </c>
      <c r="D238" s="31" t="s">
        <v>86</v>
      </c>
      <c r="E238" s="31" t="s">
        <v>212</v>
      </c>
      <c r="F238" s="33">
        <v>6081.33</v>
      </c>
    </row>
    <row r="239" spans="1:6" x14ac:dyDescent="0.25">
      <c r="A239" s="31">
        <v>10013153</v>
      </c>
      <c r="B239" s="32">
        <v>41989</v>
      </c>
      <c r="C239" s="32" t="s">
        <v>221</v>
      </c>
      <c r="D239" s="31" t="s">
        <v>73</v>
      </c>
      <c r="E239" s="31" t="s">
        <v>217</v>
      </c>
      <c r="F239" s="33">
        <v>5476.93</v>
      </c>
    </row>
    <row r="240" spans="1:6" x14ac:dyDescent="0.25">
      <c r="A240" s="31">
        <v>10013563</v>
      </c>
      <c r="B240" s="32">
        <v>41990</v>
      </c>
      <c r="C240" s="32" t="s">
        <v>209</v>
      </c>
      <c r="D240" s="31" t="s">
        <v>136</v>
      </c>
      <c r="E240" s="31" t="s">
        <v>220</v>
      </c>
      <c r="F240" s="33">
        <v>5290.28</v>
      </c>
    </row>
    <row r="241" spans="1:6" x14ac:dyDescent="0.25">
      <c r="A241" s="31">
        <v>10013645</v>
      </c>
      <c r="B241" s="32">
        <v>41990</v>
      </c>
      <c r="C241" s="32" t="s">
        <v>215</v>
      </c>
      <c r="D241" s="31" t="s">
        <v>102</v>
      </c>
      <c r="E241" s="31"/>
      <c r="F241" s="33">
        <v>1435.41</v>
      </c>
    </row>
    <row r="242" spans="1:6" x14ac:dyDescent="0.25">
      <c r="A242" s="31">
        <v>10013183</v>
      </c>
      <c r="B242" s="32">
        <v>41991</v>
      </c>
      <c r="C242" s="32" t="s">
        <v>221</v>
      </c>
      <c r="D242" s="31" t="s">
        <v>136</v>
      </c>
      <c r="E242" s="31" t="s">
        <v>217</v>
      </c>
      <c r="F242" s="33">
        <v>9151.43</v>
      </c>
    </row>
    <row r="243" spans="1:6" x14ac:dyDescent="0.25">
      <c r="A243" s="31">
        <v>10013430</v>
      </c>
      <c r="B243" s="32">
        <v>41992</v>
      </c>
      <c r="C243" s="32" t="s">
        <v>215</v>
      </c>
      <c r="D243" s="31" t="s">
        <v>102</v>
      </c>
      <c r="E243" s="31" t="s">
        <v>222</v>
      </c>
      <c r="F243" s="33">
        <v>3772.96</v>
      </c>
    </row>
    <row r="244" spans="1:6" x14ac:dyDescent="0.25">
      <c r="A244" s="31">
        <v>10013409</v>
      </c>
      <c r="B244" s="32">
        <v>41993</v>
      </c>
      <c r="C244" s="32" t="s">
        <v>211</v>
      </c>
      <c r="D244" s="31" t="s">
        <v>86</v>
      </c>
      <c r="E244" s="31" t="s">
        <v>222</v>
      </c>
      <c r="F244" s="33">
        <v>1899.29</v>
      </c>
    </row>
    <row r="245" spans="1:6" x14ac:dyDescent="0.25">
      <c r="A245" s="31">
        <v>10013385</v>
      </c>
      <c r="B245" s="32">
        <v>41995</v>
      </c>
      <c r="C245" s="32" t="s">
        <v>221</v>
      </c>
      <c r="D245" s="31" t="s">
        <v>136</v>
      </c>
      <c r="E245" s="31" t="s">
        <v>210</v>
      </c>
      <c r="F245" s="33">
        <v>9074.83</v>
      </c>
    </row>
    <row r="246" spans="1:6" x14ac:dyDescent="0.25">
      <c r="A246" s="31">
        <v>10013562</v>
      </c>
      <c r="B246" s="32">
        <v>41995</v>
      </c>
      <c r="C246" s="32" t="s">
        <v>221</v>
      </c>
      <c r="D246" s="31" t="s">
        <v>86</v>
      </c>
      <c r="E246" s="31" t="s">
        <v>220</v>
      </c>
      <c r="F246" s="33">
        <v>5092.38</v>
      </c>
    </row>
    <row r="247" spans="1:6" x14ac:dyDescent="0.25">
      <c r="A247" s="31">
        <v>10012873</v>
      </c>
      <c r="B247" s="32">
        <v>42002</v>
      </c>
      <c r="C247" s="32" t="s">
        <v>221</v>
      </c>
      <c r="D247" s="31" t="s">
        <v>102</v>
      </c>
      <c r="E247" s="31" t="s">
        <v>216</v>
      </c>
      <c r="F247" s="33">
        <v>923.81</v>
      </c>
    </row>
    <row r="248" spans="1:6" x14ac:dyDescent="0.25">
      <c r="A248" s="31">
        <v>10013174</v>
      </c>
      <c r="B248" s="32">
        <v>42006</v>
      </c>
      <c r="C248" s="32" t="s">
        <v>211</v>
      </c>
      <c r="D248" s="31" t="s">
        <v>102</v>
      </c>
      <c r="E248" s="31" t="s">
        <v>217</v>
      </c>
      <c r="F248" s="33">
        <v>7754.7</v>
      </c>
    </row>
    <row r="249" spans="1:6" x14ac:dyDescent="0.25">
      <c r="A249" s="31">
        <v>10013354</v>
      </c>
      <c r="B249" s="32">
        <v>42007</v>
      </c>
      <c r="C249" s="32" t="s">
        <v>211</v>
      </c>
      <c r="D249" s="31" t="s">
        <v>102</v>
      </c>
      <c r="E249" s="31" t="s">
        <v>210</v>
      </c>
      <c r="F249" s="33">
        <v>5817.91</v>
      </c>
    </row>
    <row r="250" spans="1:6" x14ac:dyDescent="0.25">
      <c r="A250" s="31">
        <v>10013574</v>
      </c>
      <c r="B250" s="32">
        <v>42007</v>
      </c>
      <c r="C250" s="32" t="s">
        <v>221</v>
      </c>
      <c r="D250" s="31" t="s">
        <v>73</v>
      </c>
      <c r="E250" s="31" t="s">
        <v>220</v>
      </c>
      <c r="F250" s="33">
        <v>5958.89</v>
      </c>
    </row>
    <row r="251" spans="1:6" x14ac:dyDescent="0.25">
      <c r="A251" s="31">
        <v>10013494</v>
      </c>
      <c r="B251" s="32">
        <v>42008</v>
      </c>
      <c r="C251" s="32" t="s">
        <v>215</v>
      </c>
      <c r="D251" s="31" t="s">
        <v>102</v>
      </c>
      <c r="E251" s="31" t="s">
        <v>222</v>
      </c>
      <c r="F251" s="33">
        <v>9491.64</v>
      </c>
    </row>
    <row r="252" spans="1:6" x14ac:dyDescent="0.25">
      <c r="A252" s="31">
        <v>10012899</v>
      </c>
      <c r="B252" s="32">
        <v>42009</v>
      </c>
      <c r="C252" s="32" t="s">
        <v>213</v>
      </c>
      <c r="D252" s="31" t="s">
        <v>102</v>
      </c>
      <c r="E252" s="31" t="s">
        <v>216</v>
      </c>
      <c r="F252" s="33">
        <v>3748.67</v>
      </c>
    </row>
    <row r="253" spans="1:6" x14ac:dyDescent="0.25">
      <c r="A253" s="31">
        <v>10013478</v>
      </c>
      <c r="B253" s="32">
        <v>42010</v>
      </c>
      <c r="C253" s="32" t="s">
        <v>215</v>
      </c>
      <c r="D253" s="31" t="s">
        <v>86</v>
      </c>
      <c r="E253" s="31" t="s">
        <v>222</v>
      </c>
      <c r="F253" s="33">
        <v>8114.14</v>
      </c>
    </row>
    <row r="254" spans="1:6" x14ac:dyDescent="0.25">
      <c r="A254" s="31">
        <v>10012694</v>
      </c>
      <c r="B254" s="32">
        <v>42012</v>
      </c>
      <c r="C254" s="32" t="s">
        <v>209</v>
      </c>
      <c r="D254" s="31" t="s">
        <v>136</v>
      </c>
      <c r="E254" s="31" t="s">
        <v>212</v>
      </c>
      <c r="F254" s="33">
        <v>4906.76</v>
      </c>
    </row>
    <row r="255" spans="1:6" x14ac:dyDescent="0.25">
      <c r="A255" s="31">
        <v>10013121</v>
      </c>
      <c r="B255" s="32">
        <v>42012</v>
      </c>
      <c r="C255" s="32" t="s">
        <v>211</v>
      </c>
      <c r="D255" s="31" t="s">
        <v>73</v>
      </c>
      <c r="E255" s="31" t="s">
        <v>217</v>
      </c>
      <c r="F255" s="33">
        <v>3214.26</v>
      </c>
    </row>
    <row r="256" spans="1:6" x14ac:dyDescent="0.25">
      <c r="A256" s="31">
        <v>10013128</v>
      </c>
      <c r="B256" s="32">
        <v>42012</v>
      </c>
      <c r="C256" s="32" t="s">
        <v>215</v>
      </c>
      <c r="D256" s="31" t="s">
        <v>102</v>
      </c>
      <c r="E256" s="31" t="s">
        <v>217</v>
      </c>
      <c r="F256" s="33">
        <v>3559.45</v>
      </c>
    </row>
    <row r="257" spans="1:6" x14ac:dyDescent="0.25">
      <c r="A257" s="31">
        <v>10013611</v>
      </c>
      <c r="B257" s="32">
        <v>42013</v>
      </c>
      <c r="C257" s="32" t="s">
        <v>215</v>
      </c>
      <c r="D257" s="31" t="s">
        <v>136</v>
      </c>
      <c r="E257" s="31" t="s">
        <v>220</v>
      </c>
      <c r="F257" s="33">
        <v>9649.1299999999992</v>
      </c>
    </row>
    <row r="258" spans="1:6" x14ac:dyDescent="0.25">
      <c r="A258" s="31">
        <v>10013557</v>
      </c>
      <c r="B258" s="32">
        <v>42015</v>
      </c>
      <c r="C258" s="32" t="s">
        <v>215</v>
      </c>
      <c r="D258" s="31" t="s">
        <v>73</v>
      </c>
      <c r="E258" s="31" t="s">
        <v>220</v>
      </c>
      <c r="F258" s="33">
        <v>4443.38</v>
      </c>
    </row>
    <row r="259" spans="1:6" x14ac:dyDescent="0.25">
      <c r="A259" s="31">
        <v>10012944</v>
      </c>
      <c r="B259" s="32">
        <v>42018</v>
      </c>
      <c r="C259" s="32" t="s">
        <v>219</v>
      </c>
      <c r="D259" s="31" t="s">
        <v>86</v>
      </c>
      <c r="E259" s="31" t="s">
        <v>216</v>
      </c>
      <c r="F259" s="33">
        <v>6916.07</v>
      </c>
    </row>
    <row r="260" spans="1:6" x14ac:dyDescent="0.25">
      <c r="A260" s="31">
        <v>10012989</v>
      </c>
      <c r="B260" s="32">
        <v>42018</v>
      </c>
      <c r="C260" s="32" t="s">
        <v>213</v>
      </c>
      <c r="D260" s="31" t="s">
        <v>102</v>
      </c>
      <c r="E260" s="31" t="s">
        <v>223</v>
      </c>
      <c r="F260" s="33">
        <v>815.61</v>
      </c>
    </row>
    <row r="261" spans="1:6" x14ac:dyDescent="0.25">
      <c r="A261" s="31">
        <v>10012975</v>
      </c>
      <c r="B261" s="32">
        <v>42021</v>
      </c>
      <c r="C261" s="32" t="s">
        <v>219</v>
      </c>
      <c r="D261" s="31" t="s">
        <v>102</v>
      </c>
      <c r="E261" s="31" t="s">
        <v>216</v>
      </c>
      <c r="F261" s="33">
        <v>9258.9500000000007</v>
      </c>
    </row>
    <row r="262" spans="1:6" x14ac:dyDescent="0.25">
      <c r="A262" s="31">
        <v>10013340</v>
      </c>
      <c r="B262" s="32">
        <v>42022</v>
      </c>
      <c r="C262" s="32" t="s">
        <v>221</v>
      </c>
      <c r="D262" s="31" t="s">
        <v>73</v>
      </c>
      <c r="E262" s="31" t="s">
        <v>210</v>
      </c>
      <c r="F262" s="33">
        <v>4459.78</v>
      </c>
    </row>
    <row r="263" spans="1:6" x14ac:dyDescent="0.25">
      <c r="A263" s="31">
        <v>10013514</v>
      </c>
      <c r="B263" s="32">
        <v>42022</v>
      </c>
      <c r="C263" s="32" t="s">
        <v>221</v>
      </c>
      <c r="D263" s="31" t="s">
        <v>136</v>
      </c>
      <c r="E263" s="31" t="s">
        <v>220</v>
      </c>
      <c r="F263" s="33">
        <v>1555.72</v>
      </c>
    </row>
    <row r="264" spans="1:6" x14ac:dyDescent="0.25">
      <c r="A264" s="31">
        <v>10013536</v>
      </c>
      <c r="B264" s="32">
        <v>42023</v>
      </c>
      <c r="C264" s="32" t="s">
        <v>219</v>
      </c>
      <c r="D264" s="31" t="s">
        <v>136</v>
      </c>
      <c r="E264" s="31" t="s">
        <v>220</v>
      </c>
      <c r="F264" s="33">
        <v>2834.6</v>
      </c>
    </row>
    <row r="265" spans="1:6" x14ac:dyDescent="0.25">
      <c r="A265" s="31">
        <v>10012936</v>
      </c>
      <c r="B265" s="32">
        <v>42024</v>
      </c>
      <c r="C265" s="32" t="s">
        <v>211</v>
      </c>
      <c r="D265" s="31" t="s">
        <v>102</v>
      </c>
      <c r="E265" s="31" t="s">
        <v>216</v>
      </c>
      <c r="F265" s="33">
        <v>6414.96</v>
      </c>
    </row>
    <row r="266" spans="1:6" x14ac:dyDescent="0.25">
      <c r="A266" s="31">
        <v>10013344</v>
      </c>
      <c r="B266" s="32">
        <v>42025</v>
      </c>
      <c r="C266" s="32" t="s">
        <v>213</v>
      </c>
      <c r="D266" s="31" t="s">
        <v>86</v>
      </c>
      <c r="E266" s="31" t="s">
        <v>210</v>
      </c>
      <c r="F266" s="33">
        <v>4905.38</v>
      </c>
    </row>
    <row r="267" spans="1:6" x14ac:dyDescent="0.25">
      <c r="A267" s="31">
        <v>10012894</v>
      </c>
      <c r="B267" s="32">
        <v>42027</v>
      </c>
      <c r="C267" s="32" t="s">
        <v>213</v>
      </c>
      <c r="D267" s="31" t="s">
        <v>73</v>
      </c>
      <c r="E267" s="31" t="s">
        <v>216</v>
      </c>
      <c r="F267" s="33">
        <v>3553.47</v>
      </c>
    </row>
    <row r="268" spans="1:6" x14ac:dyDescent="0.25">
      <c r="A268" s="31">
        <v>10013643</v>
      </c>
      <c r="B268" s="32">
        <v>42029</v>
      </c>
      <c r="C268" s="32" t="s">
        <v>219</v>
      </c>
      <c r="D268" s="31" t="s">
        <v>86</v>
      </c>
      <c r="E268" s="31"/>
      <c r="F268" s="33">
        <v>1315.71</v>
      </c>
    </row>
    <row r="269" spans="1:6" x14ac:dyDescent="0.25">
      <c r="A269" s="31">
        <v>10013166</v>
      </c>
      <c r="B269" s="32">
        <v>42033</v>
      </c>
      <c r="C269" s="32" t="s">
        <v>209</v>
      </c>
      <c r="D269" s="31" t="s">
        <v>73</v>
      </c>
      <c r="E269" s="31" t="s">
        <v>217</v>
      </c>
      <c r="F269" s="33">
        <v>6311.76</v>
      </c>
    </row>
    <row r="270" spans="1:6" x14ac:dyDescent="0.25">
      <c r="A270" s="31">
        <v>10012808</v>
      </c>
      <c r="B270" s="32">
        <v>42034</v>
      </c>
      <c r="C270" s="32" t="s">
        <v>221</v>
      </c>
      <c r="D270" s="31" t="s">
        <v>86</v>
      </c>
      <c r="E270" s="31" t="s">
        <v>214</v>
      </c>
      <c r="F270" s="33">
        <v>5469.28</v>
      </c>
    </row>
    <row r="271" spans="1:6" x14ac:dyDescent="0.25">
      <c r="A271" s="31">
        <v>10013457</v>
      </c>
      <c r="B271" s="32">
        <v>42035</v>
      </c>
      <c r="C271" s="32" t="s">
        <v>209</v>
      </c>
      <c r="D271" s="31" t="s">
        <v>86</v>
      </c>
      <c r="E271" s="31" t="s">
        <v>222</v>
      </c>
      <c r="F271" s="33">
        <v>6175.67</v>
      </c>
    </row>
    <row r="272" spans="1:6" x14ac:dyDescent="0.25">
      <c r="A272" s="31">
        <v>10012979</v>
      </c>
      <c r="B272" s="32">
        <v>42039</v>
      </c>
      <c r="C272" s="32" t="s">
        <v>213</v>
      </c>
      <c r="D272" s="31" t="s">
        <v>102</v>
      </c>
      <c r="E272" s="31" t="s">
        <v>216</v>
      </c>
      <c r="F272" s="33">
        <v>9692.49</v>
      </c>
    </row>
    <row r="273" spans="1:6" x14ac:dyDescent="0.25">
      <c r="A273" s="31">
        <v>10013484</v>
      </c>
      <c r="B273" s="32">
        <v>42039</v>
      </c>
      <c r="C273" s="32" t="s">
        <v>219</v>
      </c>
      <c r="D273" s="31" t="s">
        <v>73</v>
      </c>
      <c r="E273" s="31" t="s">
        <v>222</v>
      </c>
      <c r="F273" s="33">
        <v>8534.09</v>
      </c>
    </row>
    <row r="274" spans="1:6" x14ac:dyDescent="0.25">
      <c r="A274" s="31">
        <v>10012654</v>
      </c>
      <c r="B274" s="32">
        <v>42042</v>
      </c>
      <c r="C274" s="32" t="s">
        <v>219</v>
      </c>
      <c r="D274" s="31" t="s">
        <v>136</v>
      </c>
      <c r="E274" s="31" t="s">
        <v>212</v>
      </c>
      <c r="F274" s="33">
        <v>4256.34</v>
      </c>
    </row>
    <row r="275" spans="1:6" x14ac:dyDescent="0.25">
      <c r="A275" s="31">
        <v>10012685</v>
      </c>
      <c r="B275" s="32">
        <v>42042</v>
      </c>
      <c r="C275" s="32" t="s">
        <v>211</v>
      </c>
      <c r="D275" s="31" t="s">
        <v>136</v>
      </c>
      <c r="E275" s="31" t="s">
        <v>212</v>
      </c>
      <c r="F275" s="33">
        <v>4256.34</v>
      </c>
    </row>
    <row r="276" spans="1:6" x14ac:dyDescent="0.25">
      <c r="A276" s="31">
        <v>10013228</v>
      </c>
      <c r="B276" s="32">
        <v>42043</v>
      </c>
      <c r="C276" s="32" t="s">
        <v>209</v>
      </c>
      <c r="D276" s="31" t="s">
        <v>73</v>
      </c>
      <c r="E276" s="31" t="s">
        <v>218</v>
      </c>
      <c r="F276" s="33">
        <v>3313.37</v>
      </c>
    </row>
    <row r="277" spans="1:6" x14ac:dyDescent="0.25">
      <c r="A277" s="31">
        <v>10013009</v>
      </c>
      <c r="B277" s="32">
        <v>42047</v>
      </c>
      <c r="C277" s="32" t="s">
        <v>209</v>
      </c>
      <c r="D277" s="31" t="s">
        <v>102</v>
      </c>
      <c r="E277" s="31" t="s">
        <v>223</v>
      </c>
      <c r="F277" s="33">
        <v>2431.88</v>
      </c>
    </row>
    <row r="278" spans="1:6" x14ac:dyDescent="0.25">
      <c r="A278" s="31">
        <v>10012862</v>
      </c>
      <c r="B278" s="32">
        <v>42048</v>
      </c>
      <c r="C278" s="32" t="s">
        <v>209</v>
      </c>
      <c r="D278" s="31" t="s">
        <v>136</v>
      </c>
      <c r="E278" s="31" t="s">
        <v>216</v>
      </c>
      <c r="F278" s="33">
        <v>330.9</v>
      </c>
    </row>
    <row r="279" spans="1:6" x14ac:dyDescent="0.25">
      <c r="A279" s="31">
        <v>10013338</v>
      </c>
      <c r="B279" s="32">
        <v>42048</v>
      </c>
      <c r="C279" s="32" t="s">
        <v>209</v>
      </c>
      <c r="D279" s="31" t="s">
        <v>73</v>
      </c>
      <c r="E279" s="31" t="s">
        <v>210</v>
      </c>
      <c r="F279" s="33">
        <v>4348.3900000000003</v>
      </c>
    </row>
    <row r="280" spans="1:6" x14ac:dyDescent="0.25">
      <c r="A280" s="31">
        <v>10013401</v>
      </c>
      <c r="B280" s="32">
        <v>42048</v>
      </c>
      <c r="C280" s="32" t="s">
        <v>209</v>
      </c>
      <c r="D280" s="31" t="s">
        <v>136</v>
      </c>
      <c r="E280" s="31" t="s">
        <v>222</v>
      </c>
      <c r="F280" s="33">
        <v>1386.12</v>
      </c>
    </row>
    <row r="281" spans="1:6" x14ac:dyDescent="0.25">
      <c r="A281" s="31">
        <v>10013377</v>
      </c>
      <c r="B281" s="32">
        <v>42050</v>
      </c>
      <c r="C281" s="32" t="s">
        <v>213</v>
      </c>
      <c r="D281" s="31" t="s">
        <v>136</v>
      </c>
      <c r="E281" s="31" t="s">
        <v>210</v>
      </c>
      <c r="F281" s="33">
        <v>8149.46</v>
      </c>
    </row>
    <row r="282" spans="1:6" x14ac:dyDescent="0.25">
      <c r="A282" s="31">
        <v>10013501</v>
      </c>
      <c r="B282" s="32">
        <v>42050</v>
      </c>
      <c r="C282" s="32" t="s">
        <v>215</v>
      </c>
      <c r="D282" s="31" t="s">
        <v>86</v>
      </c>
      <c r="E282" s="31" t="s">
        <v>220</v>
      </c>
      <c r="F282" s="33">
        <v>369.44</v>
      </c>
    </row>
    <row r="283" spans="1:6" x14ac:dyDescent="0.25">
      <c r="A283" s="31">
        <v>10013451</v>
      </c>
      <c r="B283" s="32">
        <v>42052</v>
      </c>
      <c r="C283" s="32" t="s">
        <v>221</v>
      </c>
      <c r="D283" s="31" t="s">
        <v>73</v>
      </c>
      <c r="E283" s="31" t="s">
        <v>222</v>
      </c>
      <c r="F283" s="33">
        <v>5685.52</v>
      </c>
    </row>
    <row r="284" spans="1:6" x14ac:dyDescent="0.25">
      <c r="A284" s="31">
        <v>10013512</v>
      </c>
      <c r="B284" s="32">
        <v>42054</v>
      </c>
      <c r="C284" s="32" t="s">
        <v>211</v>
      </c>
      <c r="D284" s="31" t="s">
        <v>136</v>
      </c>
      <c r="E284" s="31" t="s">
        <v>220</v>
      </c>
      <c r="F284" s="33">
        <v>1342.97</v>
      </c>
    </row>
    <row r="285" spans="1:6" x14ac:dyDescent="0.25">
      <c r="A285" s="31">
        <v>10013606</v>
      </c>
      <c r="B285" s="32">
        <v>42054</v>
      </c>
      <c r="C285" s="32" t="s">
        <v>215</v>
      </c>
      <c r="D285" s="31" t="s">
        <v>136</v>
      </c>
      <c r="E285" s="31" t="s">
        <v>220</v>
      </c>
      <c r="F285" s="33">
        <v>9269.4500000000007</v>
      </c>
    </row>
    <row r="286" spans="1:6" x14ac:dyDescent="0.25">
      <c r="A286" s="31">
        <v>10012764</v>
      </c>
      <c r="B286" s="32">
        <v>42057</v>
      </c>
      <c r="C286" s="32" t="s">
        <v>219</v>
      </c>
      <c r="D286" s="31" t="s">
        <v>73</v>
      </c>
      <c r="E286" s="31" t="s">
        <v>214</v>
      </c>
      <c r="F286" s="33">
        <v>738.74</v>
      </c>
    </row>
    <row r="287" spans="1:6" x14ac:dyDescent="0.25">
      <c r="A287" s="31">
        <v>10012994</v>
      </c>
      <c r="B287" s="32">
        <v>42057</v>
      </c>
      <c r="C287" s="32" t="s">
        <v>215</v>
      </c>
      <c r="D287" s="31" t="s">
        <v>102</v>
      </c>
      <c r="E287" s="31" t="s">
        <v>223</v>
      </c>
      <c r="F287" s="33">
        <v>1196.6300000000001</v>
      </c>
    </row>
    <row r="288" spans="1:6" x14ac:dyDescent="0.25">
      <c r="A288" s="31">
        <v>10013589</v>
      </c>
      <c r="B288" s="32">
        <v>42057</v>
      </c>
      <c r="C288" s="32" t="s">
        <v>215</v>
      </c>
      <c r="D288" s="31" t="s">
        <v>136</v>
      </c>
      <c r="E288" s="31" t="s">
        <v>220</v>
      </c>
      <c r="F288" s="33">
        <v>6798.39</v>
      </c>
    </row>
    <row r="289" spans="1:6" x14ac:dyDescent="0.25">
      <c r="A289" s="31">
        <v>10013101</v>
      </c>
      <c r="B289" s="32">
        <v>42061</v>
      </c>
      <c r="C289" s="32" t="s">
        <v>215</v>
      </c>
      <c r="D289" s="31" t="s">
        <v>136</v>
      </c>
      <c r="E289" s="31" t="s">
        <v>217</v>
      </c>
      <c r="F289" s="33">
        <v>1056.57</v>
      </c>
    </row>
    <row r="290" spans="1:6" x14ac:dyDescent="0.25">
      <c r="A290" s="31">
        <v>10013579</v>
      </c>
      <c r="B290" s="32">
        <v>42061</v>
      </c>
      <c r="C290" s="32" t="s">
        <v>221</v>
      </c>
      <c r="D290" s="31" t="s">
        <v>102</v>
      </c>
      <c r="E290" s="31" t="s">
        <v>220</v>
      </c>
      <c r="F290" s="33">
        <v>6054.61</v>
      </c>
    </row>
    <row r="291" spans="1:6" x14ac:dyDescent="0.25">
      <c r="A291" s="31">
        <v>10013353</v>
      </c>
      <c r="B291" s="32">
        <v>42064</v>
      </c>
      <c r="C291" s="32" t="s">
        <v>213</v>
      </c>
      <c r="D291" s="31" t="s">
        <v>136</v>
      </c>
      <c r="E291" s="31" t="s">
        <v>210</v>
      </c>
      <c r="F291" s="33">
        <v>5771.36</v>
      </c>
    </row>
    <row r="292" spans="1:6" x14ac:dyDescent="0.25">
      <c r="A292" s="31">
        <v>10012775</v>
      </c>
      <c r="B292" s="32">
        <v>42066</v>
      </c>
      <c r="C292" s="32" t="s">
        <v>215</v>
      </c>
      <c r="D292" s="31" t="s">
        <v>73</v>
      </c>
      <c r="E292" s="31" t="s">
        <v>214</v>
      </c>
      <c r="F292" s="33">
        <v>1855.76</v>
      </c>
    </row>
    <row r="293" spans="1:6" x14ac:dyDescent="0.25">
      <c r="A293" s="31">
        <v>10013238</v>
      </c>
      <c r="B293" s="32">
        <v>42066</v>
      </c>
      <c r="C293" s="32" t="s">
        <v>215</v>
      </c>
      <c r="D293" s="31" t="s">
        <v>136</v>
      </c>
      <c r="E293" s="31" t="s">
        <v>218</v>
      </c>
      <c r="F293" s="33">
        <v>4110.3900000000003</v>
      </c>
    </row>
    <row r="294" spans="1:6" x14ac:dyDescent="0.25">
      <c r="A294" s="31">
        <v>10013613</v>
      </c>
      <c r="B294" s="32">
        <v>42066</v>
      </c>
      <c r="C294" s="32" t="s">
        <v>219</v>
      </c>
      <c r="D294" s="31" t="s">
        <v>136</v>
      </c>
      <c r="E294" s="31" t="s">
        <v>220</v>
      </c>
      <c r="F294" s="33">
        <v>9932.61</v>
      </c>
    </row>
    <row r="295" spans="1:6" x14ac:dyDescent="0.25">
      <c r="A295" s="31">
        <v>10013364</v>
      </c>
      <c r="B295" s="32">
        <v>42067</v>
      </c>
      <c r="C295" s="32" t="s">
        <v>213</v>
      </c>
      <c r="D295" s="31" t="s">
        <v>102</v>
      </c>
      <c r="E295" s="31" t="s">
        <v>210</v>
      </c>
      <c r="F295" s="33">
        <v>7014.78</v>
      </c>
    </row>
    <row r="296" spans="1:6" x14ac:dyDescent="0.25">
      <c r="A296" s="31">
        <v>10012851</v>
      </c>
      <c r="B296" s="32">
        <v>42072</v>
      </c>
      <c r="C296" s="32" t="s">
        <v>211</v>
      </c>
      <c r="D296" s="31" t="s">
        <v>73</v>
      </c>
      <c r="E296" s="31" t="s">
        <v>214</v>
      </c>
      <c r="F296" s="33">
        <v>8834.6200000000008</v>
      </c>
    </row>
    <row r="297" spans="1:6" x14ac:dyDescent="0.25">
      <c r="A297" s="31">
        <v>10012871</v>
      </c>
      <c r="B297" s="32">
        <v>42073</v>
      </c>
      <c r="C297" s="32" t="s">
        <v>215</v>
      </c>
      <c r="D297" s="31" t="s">
        <v>86</v>
      </c>
      <c r="E297" s="31" t="s">
        <v>216</v>
      </c>
      <c r="F297" s="33">
        <v>808.81</v>
      </c>
    </row>
    <row r="298" spans="1:6" x14ac:dyDescent="0.25">
      <c r="A298" s="31">
        <v>10012919</v>
      </c>
      <c r="B298" s="32">
        <v>42073</v>
      </c>
      <c r="C298" s="32" t="s">
        <v>221</v>
      </c>
      <c r="D298" s="31" t="s">
        <v>102</v>
      </c>
      <c r="E298" s="31" t="s">
        <v>216</v>
      </c>
      <c r="F298" s="33">
        <v>4888.93</v>
      </c>
    </row>
    <row r="299" spans="1:6" x14ac:dyDescent="0.25">
      <c r="A299" s="31">
        <v>10012933</v>
      </c>
      <c r="B299" s="32">
        <v>42074</v>
      </c>
      <c r="C299" s="32" t="s">
        <v>213</v>
      </c>
      <c r="D299" s="31" t="s">
        <v>102</v>
      </c>
      <c r="E299" s="31" t="s">
        <v>216</v>
      </c>
      <c r="F299" s="33">
        <v>6343.77</v>
      </c>
    </row>
    <row r="300" spans="1:6" x14ac:dyDescent="0.25">
      <c r="A300" s="31">
        <v>10013259</v>
      </c>
      <c r="B300" s="32">
        <v>42076</v>
      </c>
      <c r="C300" s="32" t="s">
        <v>221</v>
      </c>
      <c r="D300" s="31" t="s">
        <v>86</v>
      </c>
      <c r="E300" s="31" t="s">
        <v>218</v>
      </c>
      <c r="F300" s="33">
        <v>6304.93</v>
      </c>
    </row>
    <row r="301" spans="1:6" x14ac:dyDescent="0.25">
      <c r="A301" s="31">
        <v>10012680</v>
      </c>
      <c r="B301" s="32">
        <v>42080</v>
      </c>
      <c r="C301" s="32" t="s">
        <v>213</v>
      </c>
      <c r="D301" s="31" t="s">
        <v>73</v>
      </c>
      <c r="E301" s="31" t="s">
        <v>212</v>
      </c>
      <c r="F301" s="33">
        <v>3551.93</v>
      </c>
    </row>
    <row r="302" spans="1:6" x14ac:dyDescent="0.25">
      <c r="A302" s="31">
        <v>10012828</v>
      </c>
      <c r="B302" s="32">
        <v>42081</v>
      </c>
      <c r="C302" s="32" t="s">
        <v>209</v>
      </c>
      <c r="D302" s="31" t="s">
        <v>136</v>
      </c>
      <c r="E302" s="31" t="s">
        <v>214</v>
      </c>
      <c r="F302" s="33">
        <v>6911.62</v>
      </c>
    </row>
    <row r="303" spans="1:6" x14ac:dyDescent="0.25">
      <c r="A303" s="31">
        <v>10013452</v>
      </c>
      <c r="B303" s="32">
        <v>42081</v>
      </c>
      <c r="C303" s="32" t="s">
        <v>211</v>
      </c>
      <c r="D303" s="31" t="s">
        <v>73</v>
      </c>
      <c r="E303" s="31" t="s">
        <v>222</v>
      </c>
      <c r="F303" s="33">
        <v>5691.18</v>
      </c>
    </row>
    <row r="304" spans="1:6" x14ac:dyDescent="0.25">
      <c r="A304" s="31">
        <v>10013262</v>
      </c>
      <c r="B304" s="32">
        <v>42085</v>
      </c>
      <c r="C304" s="32" t="s">
        <v>211</v>
      </c>
      <c r="D304" s="31" t="s">
        <v>86</v>
      </c>
      <c r="E304" s="31" t="s">
        <v>218</v>
      </c>
      <c r="F304" s="33">
        <v>6503.47</v>
      </c>
    </row>
    <row r="305" spans="1:6" x14ac:dyDescent="0.25">
      <c r="A305" s="31">
        <v>10012940</v>
      </c>
      <c r="B305" s="32">
        <v>42086</v>
      </c>
      <c r="C305" s="32" t="s">
        <v>219</v>
      </c>
      <c r="D305" s="31" t="s">
        <v>136</v>
      </c>
      <c r="E305" s="31" t="s">
        <v>216</v>
      </c>
      <c r="F305" s="33">
        <v>6569.61</v>
      </c>
    </row>
    <row r="306" spans="1:6" x14ac:dyDescent="0.25">
      <c r="A306" s="31">
        <v>10013524</v>
      </c>
      <c r="B306" s="32">
        <v>42087</v>
      </c>
      <c r="C306" s="32" t="s">
        <v>209</v>
      </c>
      <c r="D306" s="31" t="s">
        <v>136</v>
      </c>
      <c r="E306" s="31" t="s">
        <v>220</v>
      </c>
      <c r="F306" s="33">
        <v>2193.0100000000002</v>
      </c>
    </row>
    <row r="307" spans="1:6" x14ac:dyDescent="0.25">
      <c r="A307" s="31">
        <v>10012999</v>
      </c>
      <c r="B307" s="32">
        <v>42096</v>
      </c>
      <c r="C307" s="32" t="s">
        <v>215</v>
      </c>
      <c r="D307" s="31" t="s">
        <v>86</v>
      </c>
      <c r="E307" s="31" t="s">
        <v>223</v>
      </c>
      <c r="F307" s="33">
        <v>1735.83</v>
      </c>
    </row>
    <row r="308" spans="1:6" x14ac:dyDescent="0.25">
      <c r="A308" s="31">
        <v>10013348</v>
      </c>
      <c r="B308" s="32">
        <v>42098</v>
      </c>
      <c r="C308" s="32" t="s">
        <v>219</v>
      </c>
      <c r="D308" s="31" t="s">
        <v>86</v>
      </c>
      <c r="E308" s="31" t="s">
        <v>210</v>
      </c>
      <c r="F308" s="33">
        <v>5258.84</v>
      </c>
    </row>
    <row r="309" spans="1:6" x14ac:dyDescent="0.25">
      <c r="A309" s="31">
        <v>10012966</v>
      </c>
      <c r="B309" s="32">
        <v>42099</v>
      </c>
      <c r="C309" s="32" t="s">
        <v>219</v>
      </c>
      <c r="D309" s="31" t="s">
        <v>136</v>
      </c>
      <c r="E309" s="31" t="s">
        <v>216</v>
      </c>
      <c r="F309" s="33">
        <v>8727.8799999999992</v>
      </c>
    </row>
    <row r="310" spans="1:6" x14ac:dyDescent="0.25">
      <c r="A310" s="31">
        <v>10013505</v>
      </c>
      <c r="B310" s="32">
        <v>42099</v>
      </c>
      <c r="C310" s="32" t="s">
        <v>213</v>
      </c>
      <c r="D310" s="31" t="s">
        <v>73</v>
      </c>
      <c r="E310" s="31" t="s">
        <v>220</v>
      </c>
      <c r="F310" s="33">
        <v>821.6</v>
      </c>
    </row>
    <row r="311" spans="1:6" x14ac:dyDescent="0.25">
      <c r="A311" s="31">
        <v>10013389</v>
      </c>
      <c r="B311" s="32">
        <v>42101</v>
      </c>
      <c r="C311" s="32" t="s">
        <v>209</v>
      </c>
      <c r="D311" s="31" t="s">
        <v>102</v>
      </c>
      <c r="E311" s="31" t="s">
        <v>210</v>
      </c>
      <c r="F311" s="33">
        <v>9785.92</v>
      </c>
    </row>
    <row r="312" spans="1:6" x14ac:dyDescent="0.25">
      <c r="A312" s="31">
        <v>10012658</v>
      </c>
      <c r="B312" s="32">
        <v>42103</v>
      </c>
      <c r="C312" s="32" t="s">
        <v>209</v>
      </c>
      <c r="D312" s="31" t="s">
        <v>136</v>
      </c>
      <c r="E312" s="31" t="s">
        <v>212</v>
      </c>
      <c r="F312" s="33">
        <v>917.41</v>
      </c>
    </row>
    <row r="313" spans="1:6" x14ac:dyDescent="0.25">
      <c r="A313" s="31">
        <v>10013543</v>
      </c>
      <c r="B313" s="32">
        <v>42104</v>
      </c>
      <c r="C313" s="32" t="s">
        <v>215</v>
      </c>
      <c r="D313" s="31" t="s">
        <v>136</v>
      </c>
      <c r="E313" s="31" t="s">
        <v>220</v>
      </c>
      <c r="F313" s="33">
        <v>3380.12</v>
      </c>
    </row>
    <row r="314" spans="1:6" x14ac:dyDescent="0.25">
      <c r="A314" s="31">
        <v>10013271</v>
      </c>
      <c r="B314" s="32">
        <v>42108</v>
      </c>
      <c r="C314" s="32" t="s">
        <v>219</v>
      </c>
      <c r="D314" s="31" t="s">
        <v>136</v>
      </c>
      <c r="E314" s="31" t="s">
        <v>218</v>
      </c>
      <c r="F314" s="33">
        <v>7235.65</v>
      </c>
    </row>
    <row r="315" spans="1:6" x14ac:dyDescent="0.25">
      <c r="A315" s="31">
        <v>10013412</v>
      </c>
      <c r="B315" s="32">
        <v>42110</v>
      </c>
      <c r="C315" s="32" t="s">
        <v>209</v>
      </c>
      <c r="D315" s="31" t="s">
        <v>102</v>
      </c>
      <c r="E315" s="31" t="s">
        <v>222</v>
      </c>
      <c r="F315" s="33">
        <v>2002.61</v>
      </c>
    </row>
    <row r="316" spans="1:6" x14ac:dyDescent="0.25">
      <c r="A316" s="31">
        <v>10013260</v>
      </c>
      <c r="B316" s="32">
        <v>42112</v>
      </c>
      <c r="C316" s="32" t="s">
        <v>219</v>
      </c>
      <c r="D316" s="31" t="s">
        <v>102</v>
      </c>
      <c r="E316" s="31" t="s">
        <v>218</v>
      </c>
      <c r="F316" s="33">
        <v>6337.04</v>
      </c>
    </row>
    <row r="317" spans="1:6" x14ac:dyDescent="0.25">
      <c r="A317" s="31">
        <v>10013419</v>
      </c>
      <c r="B317" s="32">
        <v>42112</v>
      </c>
      <c r="C317" s="32" t="s">
        <v>215</v>
      </c>
      <c r="D317" s="31" t="s">
        <v>86</v>
      </c>
      <c r="E317" s="31" t="s">
        <v>222</v>
      </c>
      <c r="F317" s="33">
        <v>2638.75</v>
      </c>
    </row>
    <row r="318" spans="1:6" x14ac:dyDescent="0.25">
      <c r="A318" s="31">
        <v>10013565</v>
      </c>
      <c r="B318" s="32">
        <v>42112</v>
      </c>
      <c r="C318" s="32" t="s">
        <v>213</v>
      </c>
      <c r="D318" s="31" t="s">
        <v>136</v>
      </c>
      <c r="E318" s="31" t="s">
        <v>220</v>
      </c>
      <c r="F318" s="33">
        <v>5407.56</v>
      </c>
    </row>
    <row r="319" spans="1:6" x14ac:dyDescent="0.25">
      <c r="A319" s="31">
        <v>10013044</v>
      </c>
      <c r="B319" s="32">
        <v>42113</v>
      </c>
      <c r="C319" s="32" t="s">
        <v>211</v>
      </c>
      <c r="D319" s="31" t="s">
        <v>73</v>
      </c>
      <c r="E319" s="31" t="s">
        <v>223</v>
      </c>
      <c r="F319" s="33">
        <v>6292.54</v>
      </c>
    </row>
    <row r="320" spans="1:6" x14ac:dyDescent="0.25">
      <c r="A320" s="31">
        <v>10012686</v>
      </c>
      <c r="B320" s="32">
        <v>42115</v>
      </c>
      <c r="C320" s="32" t="s">
        <v>215</v>
      </c>
      <c r="D320" s="31" t="s">
        <v>86</v>
      </c>
      <c r="E320" s="31" t="s">
        <v>212</v>
      </c>
      <c r="F320" s="33">
        <v>4397.25</v>
      </c>
    </row>
    <row r="321" spans="1:6" x14ac:dyDescent="0.25">
      <c r="A321" s="31">
        <v>10013003</v>
      </c>
      <c r="B321" s="32">
        <v>42116</v>
      </c>
      <c r="C321" s="32" t="s">
        <v>211</v>
      </c>
      <c r="D321" s="31" t="s">
        <v>102</v>
      </c>
      <c r="E321" s="31" t="s">
        <v>223</v>
      </c>
      <c r="F321" s="33">
        <v>2246.44</v>
      </c>
    </row>
    <row r="322" spans="1:6" x14ac:dyDescent="0.25">
      <c r="A322" s="31">
        <v>10013013</v>
      </c>
      <c r="B322" s="32">
        <v>42116</v>
      </c>
      <c r="C322" s="32" t="s">
        <v>211</v>
      </c>
      <c r="D322" s="31" t="s">
        <v>102</v>
      </c>
      <c r="E322" s="31" t="s">
        <v>223</v>
      </c>
      <c r="F322" s="33">
        <v>2500.23</v>
      </c>
    </row>
    <row r="323" spans="1:6" x14ac:dyDescent="0.25">
      <c r="A323" s="31">
        <v>10013270</v>
      </c>
      <c r="B323" s="32">
        <v>42116</v>
      </c>
      <c r="C323" s="32" t="s">
        <v>215</v>
      </c>
      <c r="D323" s="31" t="s">
        <v>73</v>
      </c>
      <c r="E323" s="31" t="s">
        <v>218</v>
      </c>
      <c r="F323" s="33">
        <v>7135.1</v>
      </c>
    </row>
    <row r="324" spans="1:6" x14ac:dyDescent="0.25">
      <c r="A324" s="31">
        <v>10013172</v>
      </c>
      <c r="B324" s="32">
        <v>42123</v>
      </c>
      <c r="C324" s="32" t="s">
        <v>213</v>
      </c>
      <c r="D324" s="31" t="s">
        <v>136</v>
      </c>
      <c r="E324" s="31" t="s">
        <v>217</v>
      </c>
      <c r="F324" s="33">
        <v>7425.75</v>
      </c>
    </row>
    <row r="325" spans="1:6" x14ac:dyDescent="0.25">
      <c r="A325" s="31">
        <v>10012829</v>
      </c>
      <c r="B325" s="32">
        <v>42124</v>
      </c>
      <c r="C325" s="32" t="s">
        <v>211</v>
      </c>
      <c r="D325" s="31" t="s">
        <v>86</v>
      </c>
      <c r="E325" s="31" t="s">
        <v>214</v>
      </c>
      <c r="F325" s="33">
        <v>6953.22</v>
      </c>
    </row>
    <row r="326" spans="1:6" x14ac:dyDescent="0.25">
      <c r="A326" s="31">
        <v>10012699</v>
      </c>
      <c r="B326" s="32">
        <v>42127</v>
      </c>
      <c r="C326" s="32" t="s">
        <v>219</v>
      </c>
      <c r="D326" s="31" t="s">
        <v>102</v>
      </c>
      <c r="E326" s="31" t="s">
        <v>212</v>
      </c>
      <c r="F326" s="33">
        <v>5172.3</v>
      </c>
    </row>
    <row r="327" spans="1:6" x14ac:dyDescent="0.25">
      <c r="A327" s="31">
        <v>10012883</v>
      </c>
      <c r="B327" s="32">
        <v>42127</v>
      </c>
      <c r="C327" s="32" t="s">
        <v>215</v>
      </c>
      <c r="D327" s="31" t="s">
        <v>86</v>
      </c>
      <c r="E327" s="31" t="s">
        <v>216</v>
      </c>
      <c r="F327" s="33">
        <v>2297.15</v>
      </c>
    </row>
    <row r="328" spans="1:6" x14ac:dyDescent="0.25">
      <c r="A328" s="31">
        <v>10012888</v>
      </c>
      <c r="B328" s="32">
        <v>42127</v>
      </c>
      <c r="C328" s="32" t="s">
        <v>211</v>
      </c>
      <c r="D328" s="31" t="s">
        <v>136</v>
      </c>
      <c r="E328" s="31" t="s">
        <v>216</v>
      </c>
      <c r="F328" s="33">
        <v>2807.61</v>
      </c>
    </row>
    <row r="329" spans="1:6" x14ac:dyDescent="0.25">
      <c r="A329" s="31">
        <v>10012951</v>
      </c>
      <c r="B329" s="32">
        <v>42127</v>
      </c>
      <c r="C329" s="32" t="s">
        <v>215</v>
      </c>
      <c r="D329" s="31" t="s">
        <v>73</v>
      </c>
      <c r="E329" s="31" t="s">
        <v>216</v>
      </c>
      <c r="F329" s="33">
        <v>7215.05</v>
      </c>
    </row>
    <row r="330" spans="1:6" x14ac:dyDescent="0.25">
      <c r="A330" s="31">
        <v>10013400</v>
      </c>
      <c r="B330" s="32">
        <v>42129</v>
      </c>
      <c r="C330" s="32" t="s">
        <v>215</v>
      </c>
      <c r="D330" s="31" t="s">
        <v>86</v>
      </c>
      <c r="E330" s="31" t="s">
        <v>222</v>
      </c>
      <c r="F330" s="33">
        <v>1298.55</v>
      </c>
    </row>
    <row r="331" spans="1:6" x14ac:dyDescent="0.25">
      <c r="A331" s="31">
        <v>10013218</v>
      </c>
      <c r="B331" s="32">
        <v>42131</v>
      </c>
      <c r="C331" s="32" t="s">
        <v>211</v>
      </c>
      <c r="D331" s="31" t="s">
        <v>73</v>
      </c>
      <c r="E331" s="31" t="s">
        <v>218</v>
      </c>
      <c r="F331" s="33">
        <v>2502.96</v>
      </c>
    </row>
    <row r="332" spans="1:6" x14ac:dyDescent="0.25">
      <c r="A332" s="31">
        <v>10013037</v>
      </c>
      <c r="B332" s="32">
        <v>42134</v>
      </c>
      <c r="C332" s="32" t="s">
        <v>209</v>
      </c>
      <c r="D332" s="31" t="s">
        <v>102</v>
      </c>
      <c r="E332" s="31" t="s">
        <v>223</v>
      </c>
      <c r="F332" s="33">
        <v>4819.67</v>
      </c>
    </row>
    <row r="333" spans="1:6" x14ac:dyDescent="0.25">
      <c r="A333" s="31">
        <v>10013210</v>
      </c>
      <c r="B333" s="32">
        <v>42134</v>
      </c>
      <c r="C333" s="32" t="s">
        <v>213</v>
      </c>
      <c r="D333" s="31" t="s">
        <v>136</v>
      </c>
      <c r="E333" s="31" t="s">
        <v>218</v>
      </c>
      <c r="F333" s="33">
        <v>1898.43</v>
      </c>
    </row>
    <row r="334" spans="1:6" x14ac:dyDescent="0.25">
      <c r="A334" s="31">
        <v>10013269</v>
      </c>
      <c r="B334" s="32">
        <v>42136</v>
      </c>
      <c r="C334" s="32" t="s">
        <v>221</v>
      </c>
      <c r="D334" s="31" t="s">
        <v>86</v>
      </c>
      <c r="E334" s="31" t="s">
        <v>218</v>
      </c>
      <c r="F334" s="33">
        <v>6890.41</v>
      </c>
    </row>
    <row r="335" spans="1:6" x14ac:dyDescent="0.25">
      <c r="A335" s="31">
        <v>10013276</v>
      </c>
      <c r="B335" s="32">
        <v>42136</v>
      </c>
      <c r="C335" s="32" t="s">
        <v>213</v>
      </c>
      <c r="D335" s="31" t="s">
        <v>86</v>
      </c>
      <c r="E335" s="31" t="s">
        <v>218</v>
      </c>
      <c r="F335" s="33">
        <v>7971.08</v>
      </c>
    </row>
    <row r="336" spans="1:6" x14ac:dyDescent="0.25">
      <c r="A336" s="31">
        <v>10013123</v>
      </c>
      <c r="B336" s="32">
        <v>42138</v>
      </c>
      <c r="C336" s="32" t="s">
        <v>213</v>
      </c>
      <c r="D336" s="31" t="s">
        <v>102</v>
      </c>
      <c r="E336" s="31" t="s">
        <v>217</v>
      </c>
      <c r="F336" s="33">
        <v>3247.96</v>
      </c>
    </row>
    <row r="337" spans="1:6" x14ac:dyDescent="0.25">
      <c r="A337" s="31">
        <v>10013083</v>
      </c>
      <c r="B337" s="32">
        <v>42140</v>
      </c>
      <c r="C337" s="32" t="s">
        <v>215</v>
      </c>
      <c r="D337" s="31" t="s">
        <v>73</v>
      </c>
      <c r="E337" s="31" t="s">
        <v>223</v>
      </c>
      <c r="F337" s="33">
        <v>9344.9</v>
      </c>
    </row>
    <row r="338" spans="1:6" x14ac:dyDescent="0.25">
      <c r="A338" s="31">
        <v>10013534</v>
      </c>
      <c r="B338" s="32">
        <v>42140</v>
      </c>
      <c r="C338" s="32" t="s">
        <v>215</v>
      </c>
      <c r="D338" s="31" t="s">
        <v>86</v>
      </c>
      <c r="E338" s="31" t="s">
        <v>220</v>
      </c>
      <c r="F338" s="33">
        <v>2581.31</v>
      </c>
    </row>
    <row r="339" spans="1:6" x14ac:dyDescent="0.25">
      <c r="A339" s="31">
        <v>10012920</v>
      </c>
      <c r="B339" s="32">
        <v>42142</v>
      </c>
      <c r="C339" s="32" t="s">
        <v>215</v>
      </c>
      <c r="D339" s="31" t="s">
        <v>136</v>
      </c>
      <c r="E339" s="31" t="s">
        <v>216</v>
      </c>
      <c r="F339" s="33">
        <v>5124.6000000000004</v>
      </c>
    </row>
    <row r="340" spans="1:6" x14ac:dyDescent="0.25">
      <c r="A340" s="31">
        <v>10013091</v>
      </c>
      <c r="B340" s="32">
        <v>42146</v>
      </c>
      <c r="C340" s="32" t="s">
        <v>213</v>
      </c>
      <c r="D340" s="31" t="s">
        <v>86</v>
      </c>
      <c r="E340" s="31" t="s">
        <v>217</v>
      </c>
      <c r="F340" s="33">
        <v>126.82</v>
      </c>
    </row>
    <row r="341" spans="1:6" x14ac:dyDescent="0.25">
      <c r="A341" s="31">
        <v>10013358</v>
      </c>
      <c r="B341" s="32">
        <v>42147</v>
      </c>
      <c r="C341" s="32" t="s">
        <v>213</v>
      </c>
      <c r="D341" s="31" t="s">
        <v>86</v>
      </c>
      <c r="E341" s="31" t="s">
        <v>210</v>
      </c>
      <c r="F341" s="33">
        <v>6593.68</v>
      </c>
    </row>
    <row r="342" spans="1:6" x14ac:dyDescent="0.25">
      <c r="A342" s="31">
        <v>10013235</v>
      </c>
      <c r="B342" s="32">
        <v>42148</v>
      </c>
      <c r="C342" s="32" t="s">
        <v>221</v>
      </c>
      <c r="D342" s="31" t="s">
        <v>102</v>
      </c>
      <c r="E342" s="31" t="s">
        <v>218</v>
      </c>
      <c r="F342" s="33">
        <v>4000.57</v>
      </c>
    </row>
    <row r="343" spans="1:6" x14ac:dyDescent="0.25">
      <c r="A343" s="31">
        <v>10012703</v>
      </c>
      <c r="B343" s="32">
        <v>42149</v>
      </c>
      <c r="C343" s="32" t="s">
        <v>213</v>
      </c>
      <c r="D343" s="31" t="s">
        <v>102</v>
      </c>
      <c r="E343" s="31" t="s">
        <v>212</v>
      </c>
      <c r="F343" s="33">
        <v>5592.55</v>
      </c>
    </row>
    <row r="344" spans="1:6" x14ac:dyDescent="0.25">
      <c r="A344" s="31">
        <v>10013126</v>
      </c>
      <c r="B344" s="32">
        <v>42152</v>
      </c>
      <c r="C344" s="32" t="s">
        <v>221</v>
      </c>
      <c r="D344" s="31" t="s">
        <v>73</v>
      </c>
      <c r="E344" s="31" t="s">
        <v>217</v>
      </c>
      <c r="F344" s="33">
        <v>3372.38</v>
      </c>
    </row>
    <row r="345" spans="1:6" x14ac:dyDescent="0.25">
      <c r="A345" s="31">
        <v>10013145</v>
      </c>
      <c r="B345" s="32">
        <v>42155</v>
      </c>
      <c r="C345" s="32" t="s">
        <v>213</v>
      </c>
      <c r="D345" s="31" t="s">
        <v>102</v>
      </c>
      <c r="E345" s="31" t="s">
        <v>217</v>
      </c>
      <c r="F345" s="33">
        <v>4494.54</v>
      </c>
    </row>
    <row r="346" spans="1:6" x14ac:dyDescent="0.25">
      <c r="A346" s="31">
        <v>10013428</v>
      </c>
      <c r="B346" s="32">
        <v>42156</v>
      </c>
      <c r="C346" s="32" t="s">
        <v>209</v>
      </c>
      <c r="D346" s="31" t="s">
        <v>73</v>
      </c>
      <c r="E346" s="31" t="s">
        <v>222</v>
      </c>
      <c r="F346" s="33">
        <v>3390.25</v>
      </c>
    </row>
    <row r="347" spans="1:6" x14ac:dyDescent="0.25">
      <c r="A347" s="31">
        <v>10013295</v>
      </c>
      <c r="B347" s="32">
        <v>42159</v>
      </c>
      <c r="C347" s="32" t="s">
        <v>213</v>
      </c>
      <c r="D347" s="31" t="s">
        <v>73</v>
      </c>
      <c r="E347" s="31" t="s">
        <v>218</v>
      </c>
      <c r="F347" s="33">
        <v>9901.26</v>
      </c>
    </row>
    <row r="348" spans="1:6" x14ac:dyDescent="0.25">
      <c r="A348" s="31">
        <v>10013628</v>
      </c>
      <c r="B348" s="32">
        <v>42160</v>
      </c>
      <c r="C348" s="32" t="s">
        <v>215</v>
      </c>
      <c r="D348" s="31" t="s">
        <v>86</v>
      </c>
      <c r="E348" s="31"/>
      <c r="F348" s="33">
        <v>816.04</v>
      </c>
    </row>
    <row r="349" spans="1:6" x14ac:dyDescent="0.25">
      <c r="A349" s="31">
        <v>10012926</v>
      </c>
      <c r="B349" s="32">
        <v>42161</v>
      </c>
      <c r="C349" s="32" t="s">
        <v>213</v>
      </c>
      <c r="D349" s="31" t="s">
        <v>102</v>
      </c>
      <c r="E349" s="31" t="s">
        <v>216</v>
      </c>
      <c r="F349" s="33">
        <v>5778.86</v>
      </c>
    </row>
    <row r="350" spans="1:6" x14ac:dyDescent="0.25">
      <c r="A350" s="31">
        <v>10012860</v>
      </c>
      <c r="B350" s="32">
        <v>42170</v>
      </c>
      <c r="C350" s="32" t="s">
        <v>211</v>
      </c>
      <c r="D350" s="31" t="s">
        <v>86</v>
      </c>
      <c r="E350" s="31" t="s">
        <v>214</v>
      </c>
      <c r="F350" s="33">
        <v>9660.25</v>
      </c>
    </row>
    <row r="351" spans="1:6" x14ac:dyDescent="0.25">
      <c r="A351" s="31">
        <v>10012904</v>
      </c>
      <c r="B351" s="32">
        <v>42171</v>
      </c>
      <c r="C351" s="32" t="s">
        <v>211</v>
      </c>
      <c r="D351" s="31" t="s">
        <v>102</v>
      </c>
      <c r="E351" s="31" t="s">
        <v>216</v>
      </c>
      <c r="F351" s="33">
        <v>4131.07</v>
      </c>
    </row>
    <row r="352" spans="1:6" x14ac:dyDescent="0.25">
      <c r="A352" s="31">
        <v>10012981</v>
      </c>
      <c r="B352" s="32">
        <v>42171</v>
      </c>
      <c r="C352" s="32" t="s">
        <v>211</v>
      </c>
      <c r="D352" s="31" t="s">
        <v>86</v>
      </c>
      <c r="E352" s="31" t="s">
        <v>216</v>
      </c>
      <c r="F352" s="33">
        <v>9830.61</v>
      </c>
    </row>
    <row r="353" spans="1:6" x14ac:dyDescent="0.25">
      <c r="A353" s="31">
        <v>10013111</v>
      </c>
      <c r="B353" s="32">
        <v>42180</v>
      </c>
      <c r="C353" s="32" t="s">
        <v>221</v>
      </c>
      <c r="D353" s="31" t="s">
        <v>73</v>
      </c>
      <c r="E353" s="31" t="s">
        <v>217</v>
      </c>
      <c r="F353" s="33">
        <v>2250.19</v>
      </c>
    </row>
    <row r="354" spans="1:6" x14ac:dyDescent="0.25">
      <c r="A354" s="31">
        <v>10012930</v>
      </c>
      <c r="B354" s="32">
        <v>42182</v>
      </c>
      <c r="C354" s="32" t="s">
        <v>209</v>
      </c>
      <c r="D354" s="31" t="s">
        <v>86</v>
      </c>
      <c r="E354" s="31" t="s">
        <v>216</v>
      </c>
      <c r="F354" s="33">
        <v>6035.45</v>
      </c>
    </row>
    <row r="355" spans="1:6" x14ac:dyDescent="0.25">
      <c r="A355" s="31">
        <v>10012856</v>
      </c>
      <c r="B355" s="32">
        <v>42186</v>
      </c>
      <c r="C355" s="32" t="s">
        <v>211</v>
      </c>
      <c r="D355" s="31" t="s">
        <v>73</v>
      </c>
      <c r="E355" s="31" t="s">
        <v>214</v>
      </c>
      <c r="F355" s="33">
        <v>9344.32</v>
      </c>
    </row>
    <row r="356" spans="1:6" x14ac:dyDescent="0.25">
      <c r="A356" s="31">
        <v>10013405</v>
      </c>
      <c r="B356" s="32">
        <v>42186</v>
      </c>
      <c r="C356" s="32" t="s">
        <v>219</v>
      </c>
      <c r="D356" s="31" t="s">
        <v>73</v>
      </c>
      <c r="E356" s="31" t="s">
        <v>222</v>
      </c>
      <c r="F356" s="33">
        <v>1610.59</v>
      </c>
    </row>
    <row r="357" spans="1:6" x14ac:dyDescent="0.25">
      <c r="A357" s="31">
        <v>10013250</v>
      </c>
      <c r="B357" s="32">
        <v>42188</v>
      </c>
      <c r="C357" s="32" t="s">
        <v>219</v>
      </c>
      <c r="D357" s="31" t="s">
        <v>86</v>
      </c>
      <c r="E357" s="31" t="s">
        <v>218</v>
      </c>
      <c r="F357" s="33">
        <v>5266.8</v>
      </c>
    </row>
    <row r="358" spans="1:6" x14ac:dyDescent="0.25">
      <c r="A358" s="31">
        <v>10013587</v>
      </c>
      <c r="B358" s="32">
        <v>42189</v>
      </c>
      <c r="C358" s="32" t="s">
        <v>219</v>
      </c>
      <c r="D358" s="31" t="s">
        <v>136</v>
      </c>
      <c r="E358" s="31" t="s">
        <v>220</v>
      </c>
      <c r="F358" s="33">
        <v>6731.08</v>
      </c>
    </row>
    <row r="359" spans="1:6" x14ac:dyDescent="0.25">
      <c r="A359" s="31">
        <v>10012830</v>
      </c>
      <c r="B359" s="32">
        <v>42191</v>
      </c>
      <c r="C359" s="32" t="s">
        <v>211</v>
      </c>
      <c r="D359" s="31" t="s">
        <v>73</v>
      </c>
      <c r="E359" s="31" t="s">
        <v>214</v>
      </c>
      <c r="F359" s="33">
        <v>6991.53</v>
      </c>
    </row>
    <row r="360" spans="1:6" x14ac:dyDescent="0.25">
      <c r="A360" s="31">
        <v>10012816</v>
      </c>
      <c r="B360" s="32">
        <v>42193</v>
      </c>
      <c r="C360" s="32" t="s">
        <v>209</v>
      </c>
      <c r="D360" s="31" t="s">
        <v>136</v>
      </c>
      <c r="E360" s="31" t="s">
        <v>214</v>
      </c>
      <c r="F360" s="33">
        <v>5934.87</v>
      </c>
    </row>
    <row r="361" spans="1:6" x14ac:dyDescent="0.25">
      <c r="A361" s="31">
        <v>10012934</v>
      </c>
      <c r="B361" s="32">
        <v>42193</v>
      </c>
      <c r="C361" s="32" t="s">
        <v>213</v>
      </c>
      <c r="D361" s="31" t="s">
        <v>102</v>
      </c>
      <c r="E361" s="31" t="s">
        <v>216</v>
      </c>
      <c r="F361" s="33">
        <v>6363.59</v>
      </c>
    </row>
    <row r="362" spans="1:6" x14ac:dyDescent="0.25">
      <c r="A362" s="31">
        <v>10013197</v>
      </c>
      <c r="B362" s="32">
        <v>42193</v>
      </c>
      <c r="C362" s="32" t="s">
        <v>221</v>
      </c>
      <c r="D362" s="31" t="s">
        <v>86</v>
      </c>
      <c r="E362" s="31" t="s">
        <v>218</v>
      </c>
      <c r="F362" s="33">
        <v>710.17</v>
      </c>
    </row>
    <row r="363" spans="1:6" x14ac:dyDescent="0.25">
      <c r="A363" s="31">
        <v>10013597</v>
      </c>
      <c r="B363" s="32">
        <v>42194</v>
      </c>
      <c r="C363" s="32" t="s">
        <v>215</v>
      </c>
      <c r="D363" s="31" t="s">
        <v>86</v>
      </c>
      <c r="E363" s="31" t="s">
        <v>220</v>
      </c>
      <c r="F363" s="33">
        <v>7640.76</v>
      </c>
    </row>
    <row r="364" spans="1:6" x14ac:dyDescent="0.25">
      <c r="A364" s="31">
        <v>10012890</v>
      </c>
      <c r="B364" s="32">
        <v>42196</v>
      </c>
      <c r="C364" s="32" t="s">
        <v>215</v>
      </c>
      <c r="D364" s="31" t="s">
        <v>102</v>
      </c>
      <c r="E364" s="31" t="s">
        <v>216</v>
      </c>
      <c r="F364" s="33">
        <v>3007.34</v>
      </c>
    </row>
    <row r="365" spans="1:6" x14ac:dyDescent="0.25">
      <c r="A365" s="31">
        <v>10013379</v>
      </c>
      <c r="B365" s="32">
        <v>42196</v>
      </c>
      <c r="C365" s="32" t="s">
        <v>213</v>
      </c>
      <c r="D365" s="31" t="s">
        <v>102</v>
      </c>
      <c r="E365" s="31" t="s">
        <v>210</v>
      </c>
      <c r="F365" s="33">
        <v>8598.61</v>
      </c>
    </row>
    <row r="366" spans="1:6" x14ac:dyDescent="0.25">
      <c r="A366" s="31">
        <v>10013277</v>
      </c>
      <c r="B366" s="32">
        <v>42198</v>
      </c>
      <c r="C366" s="32" t="s">
        <v>219</v>
      </c>
      <c r="D366" s="31" t="s">
        <v>136</v>
      </c>
      <c r="E366" s="31" t="s">
        <v>218</v>
      </c>
      <c r="F366" s="33">
        <v>8088.9</v>
      </c>
    </row>
    <row r="367" spans="1:6" x14ac:dyDescent="0.25">
      <c r="A367" s="31">
        <v>10013285</v>
      </c>
      <c r="B367" s="32">
        <v>42198</v>
      </c>
      <c r="C367" s="32" t="s">
        <v>215</v>
      </c>
      <c r="D367" s="31" t="s">
        <v>86</v>
      </c>
      <c r="E367" s="31" t="s">
        <v>218</v>
      </c>
      <c r="F367" s="33">
        <v>9164.42</v>
      </c>
    </row>
    <row r="368" spans="1:6" x14ac:dyDescent="0.25">
      <c r="A368" s="31">
        <v>10012691</v>
      </c>
      <c r="B368" s="32">
        <v>42199</v>
      </c>
      <c r="C368" s="32" t="s">
        <v>211</v>
      </c>
      <c r="D368" s="31" t="s">
        <v>102</v>
      </c>
      <c r="E368" s="31" t="s">
        <v>212</v>
      </c>
      <c r="F368" s="33">
        <v>4739.6000000000004</v>
      </c>
    </row>
    <row r="369" spans="1:6" x14ac:dyDescent="0.25">
      <c r="A369" s="31">
        <v>10012958</v>
      </c>
      <c r="B369" s="32">
        <v>42206</v>
      </c>
      <c r="C369" s="32" t="s">
        <v>209</v>
      </c>
      <c r="D369" s="31" t="s">
        <v>136</v>
      </c>
      <c r="E369" s="31" t="s">
        <v>216</v>
      </c>
      <c r="F369" s="33">
        <v>8184.72</v>
      </c>
    </row>
    <row r="370" spans="1:6" x14ac:dyDescent="0.25">
      <c r="A370" s="31">
        <v>10013301</v>
      </c>
      <c r="B370" s="32">
        <v>42213</v>
      </c>
      <c r="C370" s="32" t="s">
        <v>219</v>
      </c>
      <c r="D370" s="31" t="s">
        <v>136</v>
      </c>
      <c r="E370" s="31" t="s">
        <v>210</v>
      </c>
      <c r="F370" s="33">
        <v>695.03</v>
      </c>
    </row>
    <row r="371" spans="1:6" x14ac:dyDescent="0.25">
      <c r="A371" s="31">
        <v>10013617</v>
      </c>
      <c r="B371" s="32">
        <v>42216</v>
      </c>
      <c r="C371" s="32" t="s">
        <v>213</v>
      </c>
      <c r="D371" s="31" t="s">
        <v>136</v>
      </c>
      <c r="E371" s="31"/>
      <c r="F371" s="33">
        <v>433.33</v>
      </c>
    </row>
    <row r="372" spans="1:6" x14ac:dyDescent="0.25">
      <c r="A372" s="31">
        <v>10013480</v>
      </c>
      <c r="B372" s="32">
        <v>42217</v>
      </c>
      <c r="C372" s="32" t="s">
        <v>215</v>
      </c>
      <c r="D372" s="31" t="s">
        <v>102</v>
      </c>
      <c r="E372" s="31" t="s">
        <v>222</v>
      </c>
      <c r="F372" s="33">
        <v>8255.9599999999991</v>
      </c>
    </row>
    <row r="373" spans="1:6" x14ac:dyDescent="0.25">
      <c r="A373" s="31">
        <v>10012800</v>
      </c>
      <c r="B373" s="32">
        <v>42222</v>
      </c>
      <c r="C373" s="32" t="s">
        <v>215</v>
      </c>
      <c r="D373" s="31" t="s">
        <v>73</v>
      </c>
      <c r="E373" s="31" t="s">
        <v>214</v>
      </c>
      <c r="F373" s="33">
        <v>4765.2299999999996</v>
      </c>
    </row>
    <row r="374" spans="1:6" x14ac:dyDescent="0.25">
      <c r="A374" s="31">
        <v>10012738</v>
      </c>
      <c r="B374" s="32">
        <v>42223</v>
      </c>
      <c r="C374" s="32" t="s">
        <v>219</v>
      </c>
      <c r="D374" s="31" t="s">
        <v>73</v>
      </c>
      <c r="E374" s="31" t="s">
        <v>212</v>
      </c>
      <c r="F374" s="33">
        <v>8371.06</v>
      </c>
    </row>
    <row r="375" spans="1:6" x14ac:dyDescent="0.25">
      <c r="A375" s="31">
        <v>10013472</v>
      </c>
      <c r="B375" s="32">
        <v>42223</v>
      </c>
      <c r="C375" s="32" t="s">
        <v>215</v>
      </c>
      <c r="D375" s="31" t="s">
        <v>102</v>
      </c>
      <c r="E375" s="31" t="s">
        <v>222</v>
      </c>
      <c r="F375" s="33">
        <v>7640.05</v>
      </c>
    </row>
    <row r="376" spans="1:6" x14ac:dyDescent="0.25">
      <c r="A376" s="31">
        <v>10013531</v>
      </c>
      <c r="B376" s="32">
        <v>42225</v>
      </c>
      <c r="C376" s="32" t="s">
        <v>215</v>
      </c>
      <c r="D376" s="31" t="s">
        <v>102</v>
      </c>
      <c r="E376" s="31" t="s">
        <v>220</v>
      </c>
      <c r="F376" s="33">
        <v>2422.73</v>
      </c>
    </row>
    <row r="377" spans="1:6" x14ac:dyDescent="0.25">
      <c r="A377" s="31">
        <v>10013414</v>
      </c>
      <c r="B377" s="32">
        <v>42231</v>
      </c>
      <c r="C377" s="32" t="s">
        <v>213</v>
      </c>
      <c r="D377" s="31" t="s">
        <v>136</v>
      </c>
      <c r="E377" s="31" t="s">
        <v>222</v>
      </c>
      <c r="F377" s="33">
        <v>2177.4899999999998</v>
      </c>
    </row>
    <row r="378" spans="1:6" x14ac:dyDescent="0.25">
      <c r="A378" s="31">
        <v>10013175</v>
      </c>
      <c r="B378" s="32">
        <v>42232</v>
      </c>
      <c r="C378" s="32" t="s">
        <v>221</v>
      </c>
      <c r="D378" s="31" t="s">
        <v>102</v>
      </c>
      <c r="E378" s="31" t="s">
        <v>217</v>
      </c>
      <c r="F378" s="33">
        <v>7776.32</v>
      </c>
    </row>
    <row r="379" spans="1:6" x14ac:dyDescent="0.25">
      <c r="A379" s="31">
        <v>10013541</v>
      </c>
      <c r="B379" s="32">
        <v>42232</v>
      </c>
      <c r="C379" s="32" t="s">
        <v>219</v>
      </c>
      <c r="D379" s="31" t="s">
        <v>73</v>
      </c>
      <c r="E379" s="31" t="s">
        <v>220</v>
      </c>
      <c r="F379" s="33">
        <v>3257.41</v>
      </c>
    </row>
    <row r="380" spans="1:6" x14ac:dyDescent="0.25">
      <c r="A380" s="31">
        <v>10013477</v>
      </c>
      <c r="B380" s="32">
        <v>42233</v>
      </c>
      <c r="C380" s="32" t="s">
        <v>215</v>
      </c>
      <c r="D380" s="31" t="s">
        <v>102</v>
      </c>
      <c r="E380" s="31" t="s">
        <v>222</v>
      </c>
      <c r="F380" s="33">
        <v>8088.1</v>
      </c>
    </row>
    <row r="381" spans="1:6" x14ac:dyDescent="0.25">
      <c r="A381" s="31">
        <v>10012986</v>
      </c>
      <c r="B381" s="32">
        <v>42236</v>
      </c>
      <c r="C381" s="32" t="s">
        <v>211</v>
      </c>
      <c r="D381" s="31" t="s">
        <v>102</v>
      </c>
      <c r="E381" s="31" t="s">
        <v>223</v>
      </c>
      <c r="F381" s="33">
        <v>715.98</v>
      </c>
    </row>
    <row r="382" spans="1:6" x14ac:dyDescent="0.25">
      <c r="A382" s="31">
        <v>10012661</v>
      </c>
      <c r="B382" s="32">
        <v>42241</v>
      </c>
      <c r="C382" s="32" t="s">
        <v>215</v>
      </c>
      <c r="D382" s="31" t="s">
        <v>73</v>
      </c>
      <c r="E382" s="31" t="s">
        <v>212</v>
      </c>
      <c r="F382" s="33">
        <v>1115.3699999999999</v>
      </c>
    </row>
    <row r="383" spans="1:6" x14ac:dyDescent="0.25">
      <c r="A383" s="31">
        <v>10012777</v>
      </c>
      <c r="B383" s="32">
        <v>42241</v>
      </c>
      <c r="C383" s="32" t="s">
        <v>221</v>
      </c>
      <c r="D383" s="31" t="s">
        <v>136</v>
      </c>
      <c r="E383" s="31" t="s">
        <v>214</v>
      </c>
      <c r="F383" s="33">
        <v>2248.0500000000002</v>
      </c>
    </row>
    <row r="384" spans="1:6" x14ac:dyDescent="0.25">
      <c r="A384" s="31">
        <v>10013248</v>
      </c>
      <c r="B384" s="32">
        <v>42241</v>
      </c>
      <c r="C384" s="32" t="s">
        <v>215</v>
      </c>
      <c r="D384" s="31" t="s">
        <v>73</v>
      </c>
      <c r="E384" s="31" t="s">
        <v>218</v>
      </c>
      <c r="F384" s="33">
        <v>5192.99</v>
      </c>
    </row>
    <row r="385" spans="1:6" x14ac:dyDescent="0.25">
      <c r="A385" s="31">
        <v>10013460</v>
      </c>
      <c r="B385" s="32">
        <v>42241</v>
      </c>
      <c r="C385" s="32" t="s">
        <v>213</v>
      </c>
      <c r="D385" s="31" t="s">
        <v>86</v>
      </c>
      <c r="E385" s="31" t="s">
        <v>222</v>
      </c>
      <c r="F385" s="33">
        <v>6522.07</v>
      </c>
    </row>
    <row r="386" spans="1:6" x14ac:dyDescent="0.25">
      <c r="A386" s="31">
        <v>10012824</v>
      </c>
      <c r="B386" s="32">
        <v>42246</v>
      </c>
      <c r="C386" s="32" t="s">
        <v>215</v>
      </c>
      <c r="D386" s="31" t="s">
        <v>86</v>
      </c>
      <c r="E386" s="31" t="s">
        <v>214</v>
      </c>
      <c r="F386" s="33">
        <v>6557.55</v>
      </c>
    </row>
    <row r="387" spans="1:6" x14ac:dyDescent="0.25">
      <c r="A387" s="31">
        <v>10013073</v>
      </c>
      <c r="B387" s="32">
        <v>42247</v>
      </c>
      <c r="C387" s="32" t="s">
        <v>221</v>
      </c>
      <c r="D387" s="31" t="s">
        <v>73</v>
      </c>
      <c r="E387" s="31" t="s">
        <v>223</v>
      </c>
      <c r="F387" s="33">
        <v>8125</v>
      </c>
    </row>
    <row r="388" spans="1:6" x14ac:dyDescent="0.25">
      <c r="A388" s="31">
        <v>10013090</v>
      </c>
      <c r="B388" s="32">
        <v>42249</v>
      </c>
      <c r="C388" s="32" t="s">
        <v>219</v>
      </c>
      <c r="D388" s="31" t="s">
        <v>102</v>
      </c>
      <c r="E388" s="31" t="s">
        <v>223</v>
      </c>
      <c r="F388" s="33">
        <v>9974.35</v>
      </c>
    </row>
    <row r="389" spans="1:6" x14ac:dyDescent="0.25">
      <c r="A389" s="31">
        <v>10013498</v>
      </c>
      <c r="B389" s="32">
        <v>42249</v>
      </c>
      <c r="C389" s="32" t="s">
        <v>209</v>
      </c>
      <c r="D389" s="31" t="s">
        <v>136</v>
      </c>
      <c r="E389" s="31" t="s">
        <v>222</v>
      </c>
      <c r="F389" s="33">
        <v>9887.85</v>
      </c>
    </row>
    <row r="390" spans="1:6" x14ac:dyDescent="0.25">
      <c r="A390" s="31">
        <v>10013304</v>
      </c>
      <c r="B390" s="32">
        <v>42254</v>
      </c>
      <c r="C390" s="32" t="s">
        <v>219</v>
      </c>
      <c r="D390" s="31" t="s">
        <v>102</v>
      </c>
      <c r="E390" s="31" t="s">
        <v>210</v>
      </c>
      <c r="F390" s="33">
        <v>1170.45</v>
      </c>
    </row>
    <row r="391" spans="1:6" x14ac:dyDescent="0.25">
      <c r="A391" s="31">
        <v>10012682</v>
      </c>
      <c r="B391" s="32">
        <v>42256</v>
      </c>
      <c r="C391" s="32" t="s">
        <v>221</v>
      </c>
      <c r="D391" s="31" t="s">
        <v>136</v>
      </c>
      <c r="E391" s="31" t="s">
        <v>212</v>
      </c>
      <c r="F391" s="33">
        <v>3965.43</v>
      </c>
    </row>
    <row r="392" spans="1:6" x14ac:dyDescent="0.25">
      <c r="A392" s="31">
        <v>10013125</v>
      </c>
      <c r="B392" s="32">
        <v>42259</v>
      </c>
      <c r="C392" s="32" t="s">
        <v>219</v>
      </c>
      <c r="D392" s="31" t="s">
        <v>136</v>
      </c>
      <c r="E392" s="31" t="s">
        <v>217</v>
      </c>
      <c r="F392" s="33">
        <v>3335.14</v>
      </c>
    </row>
    <row r="393" spans="1:6" x14ac:dyDescent="0.25">
      <c r="A393" s="31">
        <v>10012935</v>
      </c>
      <c r="B393" s="32">
        <v>42260</v>
      </c>
      <c r="C393" s="32" t="s">
        <v>215</v>
      </c>
      <c r="D393" s="31" t="s">
        <v>102</v>
      </c>
      <c r="E393" s="31" t="s">
        <v>216</v>
      </c>
      <c r="F393" s="33">
        <v>6366.52</v>
      </c>
    </row>
    <row r="394" spans="1:6" x14ac:dyDescent="0.25">
      <c r="A394" s="31">
        <v>10013586</v>
      </c>
      <c r="B394" s="32">
        <v>42260</v>
      </c>
      <c r="C394" s="32" t="s">
        <v>221</v>
      </c>
      <c r="D394" s="31" t="s">
        <v>86</v>
      </c>
      <c r="E394" s="31" t="s">
        <v>220</v>
      </c>
      <c r="F394" s="33">
        <v>6720.5</v>
      </c>
    </row>
    <row r="395" spans="1:6" x14ac:dyDescent="0.25">
      <c r="A395" s="31">
        <v>10013199</v>
      </c>
      <c r="B395" s="32">
        <v>42263</v>
      </c>
      <c r="C395" s="32" t="s">
        <v>219</v>
      </c>
      <c r="D395" s="31" t="s">
        <v>73</v>
      </c>
      <c r="E395" s="31" t="s">
        <v>218</v>
      </c>
      <c r="F395" s="33">
        <v>847.4</v>
      </c>
    </row>
    <row r="396" spans="1:6" x14ac:dyDescent="0.25">
      <c r="A396" s="31">
        <v>10013390</v>
      </c>
      <c r="B396" s="32">
        <v>42267</v>
      </c>
      <c r="C396" s="32" t="s">
        <v>209</v>
      </c>
      <c r="D396" s="31" t="s">
        <v>136</v>
      </c>
      <c r="E396" s="31" t="s">
        <v>210</v>
      </c>
      <c r="F396" s="33">
        <v>9876.94</v>
      </c>
    </row>
    <row r="397" spans="1:6" x14ac:dyDescent="0.25">
      <c r="A397" s="31">
        <v>10013185</v>
      </c>
      <c r="B397" s="32">
        <v>42270</v>
      </c>
      <c r="C397" s="32" t="s">
        <v>219</v>
      </c>
      <c r="D397" s="31" t="s">
        <v>102</v>
      </c>
      <c r="E397" s="31" t="s">
        <v>217</v>
      </c>
      <c r="F397" s="33">
        <v>9591.0400000000009</v>
      </c>
    </row>
    <row r="398" spans="1:6" x14ac:dyDescent="0.25">
      <c r="A398" s="31">
        <v>10012836</v>
      </c>
      <c r="B398" s="32">
        <v>42273</v>
      </c>
      <c r="C398" s="32" t="s">
        <v>209</v>
      </c>
      <c r="D398" s="31" t="s">
        <v>136</v>
      </c>
      <c r="E398" s="31" t="s">
        <v>214</v>
      </c>
      <c r="F398" s="33">
        <v>7684.21</v>
      </c>
    </row>
    <row r="399" spans="1:6" x14ac:dyDescent="0.25">
      <c r="A399" s="31">
        <v>10013569</v>
      </c>
      <c r="B399" s="32">
        <v>42273</v>
      </c>
      <c r="C399" s="32" t="s">
        <v>211</v>
      </c>
      <c r="D399" s="31" t="s">
        <v>86</v>
      </c>
      <c r="E399" s="31" t="s">
        <v>220</v>
      </c>
      <c r="F399" s="33">
        <v>5766.84</v>
      </c>
    </row>
    <row r="400" spans="1:6" x14ac:dyDescent="0.25">
      <c r="A400" s="31">
        <v>10013572</v>
      </c>
      <c r="B400" s="32">
        <v>42274</v>
      </c>
      <c r="C400" s="32" t="s">
        <v>219</v>
      </c>
      <c r="D400" s="31" t="s">
        <v>86</v>
      </c>
      <c r="E400" s="31" t="s">
        <v>220</v>
      </c>
      <c r="F400" s="33">
        <v>5789.72</v>
      </c>
    </row>
    <row r="401" spans="1:6" x14ac:dyDescent="0.25">
      <c r="A401" s="31">
        <v>10013328</v>
      </c>
      <c r="B401" s="32">
        <v>42276</v>
      </c>
      <c r="C401" s="32" t="s">
        <v>211</v>
      </c>
      <c r="D401" s="31" t="s">
        <v>136</v>
      </c>
      <c r="E401" s="31" t="s">
        <v>210</v>
      </c>
      <c r="F401" s="33">
        <v>3081.18</v>
      </c>
    </row>
    <row r="402" spans="1:6" x14ac:dyDescent="0.25">
      <c r="A402" s="31">
        <v>10013213</v>
      </c>
      <c r="B402" s="32">
        <v>42277</v>
      </c>
      <c r="C402" s="32" t="s">
        <v>215</v>
      </c>
      <c r="D402" s="31" t="s">
        <v>86</v>
      </c>
      <c r="E402" s="31" t="s">
        <v>218</v>
      </c>
      <c r="F402" s="33">
        <v>2230.6999999999998</v>
      </c>
    </row>
    <row r="403" spans="1:6" x14ac:dyDescent="0.25">
      <c r="A403" s="31">
        <v>10013203</v>
      </c>
      <c r="B403" s="32">
        <v>42278</v>
      </c>
      <c r="C403" s="32" t="s">
        <v>209</v>
      </c>
      <c r="D403" s="31" t="s">
        <v>86</v>
      </c>
      <c r="E403" s="31" t="s">
        <v>218</v>
      </c>
      <c r="F403" s="33">
        <v>1050.05</v>
      </c>
    </row>
    <row r="404" spans="1:6" x14ac:dyDescent="0.25">
      <c r="A404" s="31">
        <v>10013461</v>
      </c>
      <c r="B404" s="32">
        <v>42279</v>
      </c>
      <c r="C404" s="32" t="s">
        <v>219</v>
      </c>
      <c r="D404" s="31" t="s">
        <v>136</v>
      </c>
      <c r="E404" s="31" t="s">
        <v>222</v>
      </c>
      <c r="F404" s="33">
        <v>6558.33</v>
      </c>
    </row>
    <row r="405" spans="1:6" x14ac:dyDescent="0.25">
      <c r="A405" s="31">
        <v>10013283</v>
      </c>
      <c r="B405" s="32">
        <v>42282</v>
      </c>
      <c r="C405" s="32" t="s">
        <v>211</v>
      </c>
      <c r="D405" s="31" t="s">
        <v>102</v>
      </c>
      <c r="E405" s="31" t="s">
        <v>218</v>
      </c>
      <c r="F405" s="33">
        <v>8974.86</v>
      </c>
    </row>
    <row r="406" spans="1:6" x14ac:dyDescent="0.25">
      <c r="A406" s="31">
        <v>10013327</v>
      </c>
      <c r="B406" s="32">
        <v>42282</v>
      </c>
      <c r="C406" s="32" t="s">
        <v>209</v>
      </c>
      <c r="D406" s="31" t="s">
        <v>86</v>
      </c>
      <c r="E406" s="31" t="s">
        <v>210</v>
      </c>
      <c r="F406" s="33">
        <v>2988.73</v>
      </c>
    </row>
    <row r="407" spans="1:6" x14ac:dyDescent="0.25">
      <c r="A407" s="31">
        <v>10012801</v>
      </c>
      <c r="B407" s="32">
        <v>42285</v>
      </c>
      <c r="C407" s="32" t="s">
        <v>209</v>
      </c>
      <c r="D407" s="31" t="s">
        <v>73</v>
      </c>
      <c r="E407" s="31" t="s">
        <v>214</v>
      </c>
      <c r="F407" s="33">
        <v>5014.6499999999996</v>
      </c>
    </row>
    <row r="408" spans="1:6" x14ac:dyDescent="0.25">
      <c r="A408" s="31">
        <v>10013305</v>
      </c>
      <c r="B408" s="32">
        <v>42287</v>
      </c>
      <c r="C408" s="32" t="s">
        <v>215</v>
      </c>
      <c r="D408" s="31" t="s">
        <v>102</v>
      </c>
      <c r="E408" s="31" t="s">
        <v>210</v>
      </c>
      <c r="F408" s="33">
        <v>1173.71</v>
      </c>
    </row>
    <row r="409" spans="1:6" x14ac:dyDescent="0.25">
      <c r="A409" s="31">
        <v>10013487</v>
      </c>
      <c r="B409" s="32">
        <v>42287</v>
      </c>
      <c r="C409" s="32" t="s">
        <v>219</v>
      </c>
      <c r="D409" s="31" t="s">
        <v>102</v>
      </c>
      <c r="E409" s="31" t="s">
        <v>222</v>
      </c>
      <c r="F409" s="33">
        <v>8759.3799999999992</v>
      </c>
    </row>
    <row r="410" spans="1:6" x14ac:dyDescent="0.25">
      <c r="A410" s="31">
        <v>10012743</v>
      </c>
      <c r="B410" s="32">
        <v>42290</v>
      </c>
      <c r="C410" s="32" t="s">
        <v>211</v>
      </c>
      <c r="D410" s="31" t="s">
        <v>86</v>
      </c>
      <c r="E410" s="31" t="s">
        <v>212</v>
      </c>
      <c r="F410" s="33">
        <v>9380.82</v>
      </c>
    </row>
    <row r="411" spans="1:6" x14ac:dyDescent="0.25">
      <c r="A411" s="31">
        <v>10013194</v>
      </c>
      <c r="B411" s="32">
        <v>42291</v>
      </c>
      <c r="C411" s="32" t="s">
        <v>211</v>
      </c>
      <c r="D411" s="31" t="s">
        <v>102</v>
      </c>
      <c r="E411" s="31" t="s">
        <v>218</v>
      </c>
      <c r="F411" s="33">
        <v>378.78</v>
      </c>
    </row>
    <row r="412" spans="1:6" x14ac:dyDescent="0.25">
      <c r="A412" s="31">
        <v>10013299</v>
      </c>
      <c r="B412" s="32">
        <v>42293</v>
      </c>
      <c r="C412" s="32" t="s">
        <v>209</v>
      </c>
      <c r="D412" s="31" t="s">
        <v>102</v>
      </c>
      <c r="E412" s="31" t="s">
        <v>210</v>
      </c>
      <c r="F412" s="33">
        <v>610.27</v>
      </c>
    </row>
    <row r="413" spans="1:6" x14ac:dyDescent="0.25">
      <c r="A413" s="31">
        <v>10012918</v>
      </c>
      <c r="B413" s="32">
        <v>42294</v>
      </c>
      <c r="C413" s="32" t="s">
        <v>219</v>
      </c>
      <c r="D413" s="31" t="s">
        <v>102</v>
      </c>
      <c r="E413" s="31" t="s">
        <v>216</v>
      </c>
      <c r="F413" s="33">
        <v>4714.95</v>
      </c>
    </row>
    <row r="414" spans="1:6" x14ac:dyDescent="0.25">
      <c r="A414" s="31">
        <v>10013257</v>
      </c>
      <c r="B414" s="32">
        <v>42294</v>
      </c>
      <c r="C414" s="32" t="s">
        <v>209</v>
      </c>
      <c r="D414" s="31" t="s">
        <v>136</v>
      </c>
      <c r="E414" s="31" t="s">
        <v>218</v>
      </c>
      <c r="F414" s="33">
        <v>6018.83</v>
      </c>
    </row>
    <row r="415" spans="1:6" x14ac:dyDescent="0.25">
      <c r="A415" s="31">
        <v>10013441</v>
      </c>
      <c r="B415" s="32">
        <v>42294</v>
      </c>
      <c r="C415" s="32" t="s">
        <v>221</v>
      </c>
      <c r="D415" s="31" t="s">
        <v>86</v>
      </c>
      <c r="E415" s="31" t="s">
        <v>222</v>
      </c>
      <c r="F415" s="33">
        <v>4487.75</v>
      </c>
    </row>
    <row r="416" spans="1:6" x14ac:dyDescent="0.25">
      <c r="A416" s="31">
        <v>10013469</v>
      </c>
      <c r="B416" s="32">
        <v>42297</v>
      </c>
      <c r="C416" s="32" t="s">
        <v>215</v>
      </c>
      <c r="D416" s="31" t="s">
        <v>136</v>
      </c>
      <c r="E416" s="31" t="s">
        <v>222</v>
      </c>
      <c r="F416" s="33">
        <v>7478.32</v>
      </c>
    </row>
    <row r="417" spans="1:6" x14ac:dyDescent="0.25">
      <c r="A417" s="31">
        <v>10013615</v>
      </c>
      <c r="B417" s="32">
        <v>42301</v>
      </c>
      <c r="C417" s="32" t="s">
        <v>219</v>
      </c>
      <c r="D417" s="31" t="s">
        <v>86</v>
      </c>
      <c r="E417" s="31"/>
      <c r="F417" s="33">
        <v>231.75</v>
      </c>
    </row>
    <row r="418" spans="1:6" x14ac:dyDescent="0.25">
      <c r="A418" s="31">
        <v>10013171</v>
      </c>
      <c r="B418" s="32">
        <v>42302</v>
      </c>
      <c r="C418" s="32" t="s">
        <v>221</v>
      </c>
      <c r="D418" s="31" t="s">
        <v>86</v>
      </c>
      <c r="E418" s="31" t="s">
        <v>217</v>
      </c>
      <c r="F418" s="33">
        <v>7157.76</v>
      </c>
    </row>
    <row r="419" spans="1:6" x14ac:dyDescent="0.25">
      <c r="A419" s="31">
        <v>10012688</v>
      </c>
      <c r="B419" s="32">
        <v>42303</v>
      </c>
      <c r="C419" s="32" t="s">
        <v>211</v>
      </c>
      <c r="D419" s="31" t="s">
        <v>102</v>
      </c>
      <c r="E419" s="31" t="s">
        <v>212</v>
      </c>
      <c r="F419" s="33">
        <v>4677.2700000000004</v>
      </c>
    </row>
    <row r="420" spans="1:6" x14ac:dyDescent="0.25">
      <c r="A420" s="31">
        <v>10013053</v>
      </c>
      <c r="B420" s="32">
        <v>42303</v>
      </c>
      <c r="C420" s="32" t="s">
        <v>211</v>
      </c>
      <c r="D420" s="31" t="s">
        <v>73</v>
      </c>
      <c r="E420" s="31" t="s">
        <v>223</v>
      </c>
      <c r="F420" s="33">
        <v>6821.34</v>
      </c>
    </row>
    <row r="421" spans="1:6" x14ac:dyDescent="0.25">
      <c r="A421" s="31">
        <v>10013363</v>
      </c>
      <c r="B421" s="32">
        <v>42304</v>
      </c>
      <c r="C421" s="32" t="s">
        <v>209</v>
      </c>
      <c r="D421" s="31" t="s">
        <v>73</v>
      </c>
      <c r="E421" s="31" t="s">
        <v>210</v>
      </c>
      <c r="F421" s="33">
        <v>6806.53</v>
      </c>
    </row>
    <row r="422" spans="1:6" x14ac:dyDescent="0.25">
      <c r="A422" s="31">
        <v>10013103</v>
      </c>
      <c r="B422" s="32">
        <v>42308</v>
      </c>
      <c r="C422" s="32" t="s">
        <v>219</v>
      </c>
      <c r="D422" s="31" t="s">
        <v>86</v>
      </c>
      <c r="E422" s="31" t="s">
        <v>217</v>
      </c>
      <c r="F422" s="33">
        <v>1380.75</v>
      </c>
    </row>
    <row r="423" spans="1:6" x14ac:dyDescent="0.25">
      <c r="A423" s="31">
        <v>10013057</v>
      </c>
      <c r="B423" s="32">
        <v>42309</v>
      </c>
      <c r="C423" s="32" t="s">
        <v>213</v>
      </c>
      <c r="D423" s="31" t="s">
        <v>73</v>
      </c>
      <c r="E423" s="31" t="s">
        <v>223</v>
      </c>
      <c r="F423" s="33">
        <v>7286.46</v>
      </c>
    </row>
    <row r="424" spans="1:6" x14ac:dyDescent="0.25">
      <c r="A424" s="31">
        <v>10013226</v>
      </c>
      <c r="B424" s="32">
        <v>42310</v>
      </c>
      <c r="C424" s="32" t="s">
        <v>209</v>
      </c>
      <c r="D424" s="31" t="s">
        <v>86</v>
      </c>
      <c r="E424" s="31" t="s">
        <v>218</v>
      </c>
      <c r="F424" s="33">
        <v>3195.19</v>
      </c>
    </row>
    <row r="425" spans="1:6" x14ac:dyDescent="0.25">
      <c r="A425" s="31">
        <v>10013025</v>
      </c>
      <c r="B425" s="32">
        <v>42314</v>
      </c>
      <c r="C425" s="32" t="s">
        <v>209</v>
      </c>
      <c r="D425" s="31" t="s">
        <v>73</v>
      </c>
      <c r="E425" s="31" t="s">
        <v>223</v>
      </c>
      <c r="F425" s="33">
        <v>3538.05</v>
      </c>
    </row>
    <row r="426" spans="1:6" x14ac:dyDescent="0.25">
      <c r="A426" s="31">
        <v>10013489</v>
      </c>
      <c r="B426" s="32">
        <v>42316</v>
      </c>
      <c r="C426" s="32" t="s">
        <v>213</v>
      </c>
      <c r="D426" s="31" t="s">
        <v>102</v>
      </c>
      <c r="E426" s="31" t="s">
        <v>222</v>
      </c>
      <c r="F426" s="33">
        <v>9129.14</v>
      </c>
    </row>
    <row r="427" spans="1:6" x14ac:dyDescent="0.25">
      <c r="A427" s="31">
        <v>10012990</v>
      </c>
      <c r="B427" s="32">
        <v>42317</v>
      </c>
      <c r="C427" s="32" t="s">
        <v>209</v>
      </c>
      <c r="D427" s="31" t="s">
        <v>73</v>
      </c>
      <c r="E427" s="31" t="s">
        <v>223</v>
      </c>
      <c r="F427" s="33">
        <v>907.29</v>
      </c>
    </row>
    <row r="428" spans="1:6" x14ac:dyDescent="0.25">
      <c r="A428" s="31">
        <v>10013552</v>
      </c>
      <c r="B428" s="32">
        <v>42320</v>
      </c>
      <c r="C428" s="32" t="s">
        <v>219</v>
      </c>
      <c r="D428" s="31" t="s">
        <v>86</v>
      </c>
      <c r="E428" s="31" t="s">
        <v>220</v>
      </c>
      <c r="F428" s="33">
        <v>3772.85</v>
      </c>
    </row>
    <row r="429" spans="1:6" x14ac:dyDescent="0.25">
      <c r="A429" s="31">
        <v>10012925</v>
      </c>
      <c r="B429" s="32">
        <v>42321</v>
      </c>
      <c r="C429" s="32" t="s">
        <v>215</v>
      </c>
      <c r="D429" s="31" t="s">
        <v>136</v>
      </c>
      <c r="E429" s="31" t="s">
        <v>216</v>
      </c>
      <c r="F429" s="33">
        <v>5753.43</v>
      </c>
    </row>
    <row r="430" spans="1:6" x14ac:dyDescent="0.25">
      <c r="A430" s="31">
        <v>10013622</v>
      </c>
      <c r="B430" s="32">
        <v>42321</v>
      </c>
      <c r="C430" s="32" t="s">
        <v>219</v>
      </c>
      <c r="D430" s="31" t="s">
        <v>86</v>
      </c>
      <c r="E430" s="31"/>
      <c r="F430" s="33">
        <v>526.01</v>
      </c>
    </row>
    <row r="431" spans="1:6" x14ac:dyDescent="0.25">
      <c r="A431" s="31">
        <v>10013527</v>
      </c>
      <c r="B431" s="32">
        <v>42322</v>
      </c>
      <c r="C431" s="32" t="s">
        <v>213</v>
      </c>
      <c r="D431" s="31" t="s">
        <v>102</v>
      </c>
      <c r="E431" s="31" t="s">
        <v>220</v>
      </c>
      <c r="F431" s="33">
        <v>2301.5700000000002</v>
      </c>
    </row>
    <row r="432" spans="1:6" x14ac:dyDescent="0.25">
      <c r="A432" s="31">
        <v>10012985</v>
      </c>
      <c r="B432" s="32">
        <v>42323</v>
      </c>
      <c r="C432" s="32" t="s">
        <v>221</v>
      </c>
      <c r="D432" s="31" t="s">
        <v>102</v>
      </c>
      <c r="E432" s="31" t="s">
        <v>223</v>
      </c>
      <c r="F432" s="33">
        <v>671.72</v>
      </c>
    </row>
    <row r="433" spans="1:6" x14ac:dyDescent="0.25">
      <c r="A433" s="31">
        <v>10013117</v>
      </c>
      <c r="B433" s="32">
        <v>42324</v>
      </c>
      <c r="C433" s="32" t="s">
        <v>213</v>
      </c>
      <c r="D433" s="31" t="s">
        <v>102</v>
      </c>
      <c r="E433" s="31" t="s">
        <v>217</v>
      </c>
      <c r="F433" s="33">
        <v>2913.4</v>
      </c>
    </row>
    <row r="434" spans="1:6" x14ac:dyDescent="0.25">
      <c r="A434" s="31">
        <v>10013156</v>
      </c>
      <c r="B434" s="32">
        <v>42326</v>
      </c>
      <c r="C434" s="32" t="s">
        <v>221</v>
      </c>
      <c r="D434" s="31" t="s">
        <v>73</v>
      </c>
      <c r="E434" s="31" t="s">
        <v>217</v>
      </c>
      <c r="F434" s="33">
        <v>5667.3</v>
      </c>
    </row>
    <row r="435" spans="1:6" x14ac:dyDescent="0.25">
      <c r="A435" s="31">
        <v>10013222</v>
      </c>
      <c r="B435" s="32">
        <v>42327</v>
      </c>
      <c r="C435" s="32" t="s">
        <v>219</v>
      </c>
      <c r="D435" s="31" t="s">
        <v>73</v>
      </c>
      <c r="E435" s="31" t="s">
        <v>218</v>
      </c>
      <c r="F435" s="33">
        <v>2913.86</v>
      </c>
    </row>
    <row r="436" spans="1:6" x14ac:dyDescent="0.25">
      <c r="A436" s="31">
        <v>10013578</v>
      </c>
      <c r="B436" s="32">
        <v>42327</v>
      </c>
      <c r="C436" s="32" t="s">
        <v>219</v>
      </c>
      <c r="D436" s="31" t="s">
        <v>102</v>
      </c>
      <c r="E436" s="31" t="s">
        <v>220</v>
      </c>
      <c r="F436" s="33">
        <v>6053.51</v>
      </c>
    </row>
    <row r="437" spans="1:6" x14ac:dyDescent="0.25">
      <c r="A437" s="31">
        <v>10012848</v>
      </c>
      <c r="B437" s="32">
        <v>42331</v>
      </c>
      <c r="C437" s="32" t="s">
        <v>211</v>
      </c>
      <c r="D437" s="31" t="s">
        <v>73</v>
      </c>
      <c r="E437" s="31" t="s">
        <v>214</v>
      </c>
      <c r="F437" s="33">
        <v>8776.6200000000008</v>
      </c>
    </row>
    <row r="438" spans="1:6" x14ac:dyDescent="0.25">
      <c r="A438" s="31">
        <v>10012945</v>
      </c>
      <c r="B438" s="32">
        <v>42331</v>
      </c>
      <c r="C438" s="32" t="s">
        <v>221</v>
      </c>
      <c r="D438" s="31" t="s">
        <v>86</v>
      </c>
      <c r="E438" s="31" t="s">
        <v>216</v>
      </c>
      <c r="F438" s="33">
        <v>6929.29</v>
      </c>
    </row>
    <row r="439" spans="1:6" x14ac:dyDescent="0.25">
      <c r="A439" s="31">
        <v>10012677</v>
      </c>
      <c r="B439" s="32">
        <v>42332</v>
      </c>
      <c r="C439" s="32" t="s">
        <v>219</v>
      </c>
      <c r="D439" s="31" t="s">
        <v>136</v>
      </c>
      <c r="E439" s="31" t="s">
        <v>212</v>
      </c>
      <c r="F439" s="33">
        <v>3230.55</v>
      </c>
    </row>
    <row r="440" spans="1:6" x14ac:dyDescent="0.25">
      <c r="A440" s="31">
        <v>10013014</v>
      </c>
      <c r="B440" s="32">
        <v>42332</v>
      </c>
      <c r="C440" s="32" t="s">
        <v>211</v>
      </c>
      <c r="D440" s="31" t="s">
        <v>73</v>
      </c>
      <c r="E440" s="31" t="s">
        <v>223</v>
      </c>
      <c r="F440" s="33">
        <v>2568.5</v>
      </c>
    </row>
    <row r="441" spans="1:6" x14ac:dyDescent="0.25">
      <c r="A441" s="31">
        <v>10013352</v>
      </c>
      <c r="B441" s="32">
        <v>42333</v>
      </c>
      <c r="C441" s="32" t="s">
        <v>219</v>
      </c>
      <c r="D441" s="31" t="s">
        <v>136</v>
      </c>
      <c r="E441" s="31" t="s">
        <v>210</v>
      </c>
      <c r="F441" s="33">
        <v>5762.2</v>
      </c>
    </row>
    <row r="442" spans="1:6" x14ac:dyDescent="0.25">
      <c r="A442" s="31">
        <v>10012812</v>
      </c>
      <c r="B442" s="32">
        <v>42334</v>
      </c>
      <c r="C442" s="32" t="s">
        <v>221</v>
      </c>
      <c r="D442" s="31" t="s">
        <v>136</v>
      </c>
      <c r="E442" s="31" t="s">
        <v>214</v>
      </c>
      <c r="F442" s="33">
        <v>5673.27</v>
      </c>
    </row>
    <row r="443" spans="1:6" x14ac:dyDescent="0.25">
      <c r="A443" s="31">
        <v>10013424</v>
      </c>
      <c r="B443" s="32">
        <v>42338</v>
      </c>
      <c r="C443" s="32" t="s">
        <v>219</v>
      </c>
      <c r="D443" s="31" t="s">
        <v>86</v>
      </c>
      <c r="E443" s="31" t="s">
        <v>222</v>
      </c>
      <c r="F443" s="33">
        <v>3045.59</v>
      </c>
    </row>
    <row r="444" spans="1:6" x14ac:dyDescent="0.25">
      <c r="A444" s="31">
        <v>10013509</v>
      </c>
      <c r="B444" s="32">
        <v>42338</v>
      </c>
      <c r="C444" s="32" t="s">
        <v>209</v>
      </c>
      <c r="D444" s="31" t="s">
        <v>86</v>
      </c>
      <c r="E444" s="31" t="s">
        <v>220</v>
      </c>
      <c r="F444" s="33">
        <v>1307.3800000000001</v>
      </c>
    </row>
    <row r="445" spans="1:6" x14ac:dyDescent="0.25">
      <c r="A445" s="31">
        <v>10013157</v>
      </c>
      <c r="B445" s="32">
        <v>42345</v>
      </c>
      <c r="C445" s="32" t="s">
        <v>215</v>
      </c>
      <c r="D445" s="31" t="s">
        <v>86</v>
      </c>
      <c r="E445" s="31" t="s">
        <v>217</v>
      </c>
      <c r="F445" s="33">
        <v>5698.45</v>
      </c>
    </row>
    <row r="446" spans="1:6" x14ac:dyDescent="0.25">
      <c r="A446" s="31">
        <v>10012980</v>
      </c>
      <c r="B446" s="32">
        <v>42347</v>
      </c>
      <c r="C446" s="32" t="s">
        <v>213</v>
      </c>
      <c r="D446" s="31" t="s">
        <v>73</v>
      </c>
      <c r="E446" s="31" t="s">
        <v>216</v>
      </c>
      <c r="F446" s="33">
        <v>9801.6200000000008</v>
      </c>
    </row>
    <row r="447" spans="1:6" x14ac:dyDescent="0.25">
      <c r="A447" s="31">
        <v>10013051</v>
      </c>
      <c r="B447" s="32">
        <v>42350</v>
      </c>
      <c r="C447" s="32" t="s">
        <v>215</v>
      </c>
      <c r="D447" s="31" t="s">
        <v>136</v>
      </c>
      <c r="E447" s="31" t="s">
        <v>223</v>
      </c>
      <c r="F447" s="33">
        <v>6733.01</v>
      </c>
    </row>
    <row r="448" spans="1:6" x14ac:dyDescent="0.25">
      <c r="A448" s="31">
        <v>10013012</v>
      </c>
      <c r="B448" s="32">
        <v>42351</v>
      </c>
      <c r="C448" s="32" t="s">
        <v>219</v>
      </c>
      <c r="D448" s="31" t="s">
        <v>136</v>
      </c>
      <c r="E448" s="31" t="s">
        <v>223</v>
      </c>
      <c r="F448" s="33">
        <v>2493.91</v>
      </c>
    </row>
    <row r="449" spans="1:6" x14ac:dyDescent="0.25">
      <c r="A449" s="31">
        <v>10013607</v>
      </c>
      <c r="B449" s="32">
        <v>42351</v>
      </c>
      <c r="C449" s="32" t="s">
        <v>219</v>
      </c>
      <c r="D449" s="31" t="s">
        <v>136</v>
      </c>
      <c r="E449" s="31" t="s">
        <v>220</v>
      </c>
      <c r="F449" s="33">
        <v>9292.81</v>
      </c>
    </row>
    <row r="450" spans="1:6" x14ac:dyDescent="0.25">
      <c r="A450" s="31">
        <v>10012847</v>
      </c>
      <c r="B450" s="32">
        <v>42352</v>
      </c>
      <c r="C450" s="32" t="s">
        <v>209</v>
      </c>
      <c r="D450" s="31" t="s">
        <v>86</v>
      </c>
      <c r="E450" s="31" t="s">
        <v>214</v>
      </c>
      <c r="F450" s="33">
        <v>8705.2900000000009</v>
      </c>
    </row>
    <row r="451" spans="1:6" x14ac:dyDescent="0.25">
      <c r="A451" s="31">
        <v>10012932</v>
      </c>
      <c r="B451" s="32">
        <v>42358</v>
      </c>
      <c r="C451" s="32" t="s">
        <v>211</v>
      </c>
      <c r="D451" s="31" t="s">
        <v>136</v>
      </c>
      <c r="E451" s="31" t="s">
        <v>216</v>
      </c>
      <c r="F451" s="33">
        <v>6315.9</v>
      </c>
    </row>
    <row r="452" spans="1:6" x14ac:dyDescent="0.25">
      <c r="A452" s="31">
        <v>10013418</v>
      </c>
      <c r="B452" s="32">
        <v>42360</v>
      </c>
      <c r="C452" s="32" t="s">
        <v>215</v>
      </c>
      <c r="D452" s="31" t="s">
        <v>86</v>
      </c>
      <c r="E452" s="31" t="s">
        <v>222</v>
      </c>
      <c r="F452" s="33">
        <v>2493.25</v>
      </c>
    </row>
    <row r="453" spans="1:6" x14ac:dyDescent="0.25">
      <c r="A453" s="31">
        <v>10012882</v>
      </c>
      <c r="B453" s="32">
        <v>42366</v>
      </c>
      <c r="C453" s="32" t="s">
        <v>209</v>
      </c>
      <c r="D453" s="31" t="s">
        <v>102</v>
      </c>
      <c r="E453" s="31" t="s">
        <v>216</v>
      </c>
      <c r="F453" s="33">
        <v>2208.84</v>
      </c>
    </row>
    <row r="454" spans="1:6" x14ac:dyDescent="0.25">
      <c r="A454" s="31">
        <v>10012796</v>
      </c>
      <c r="B454" s="32">
        <v>42367</v>
      </c>
      <c r="C454" s="32" t="s">
        <v>215</v>
      </c>
      <c r="D454" s="31" t="s">
        <v>102</v>
      </c>
      <c r="E454" s="31" t="s">
        <v>214</v>
      </c>
      <c r="F454" s="33">
        <v>4105.51</v>
      </c>
    </row>
    <row r="455" spans="1:6" x14ac:dyDescent="0.25">
      <c r="A455" s="31">
        <v>10013417</v>
      </c>
      <c r="B455" s="32">
        <v>42367</v>
      </c>
      <c r="C455" s="32" t="s">
        <v>211</v>
      </c>
      <c r="D455" s="31" t="s">
        <v>73</v>
      </c>
      <c r="E455" s="31" t="s">
        <v>222</v>
      </c>
      <c r="F455" s="33">
        <v>2405.25</v>
      </c>
    </row>
    <row r="456" spans="1:6" x14ac:dyDescent="0.25">
      <c r="A456" s="31">
        <v>10012807</v>
      </c>
      <c r="B456" s="32">
        <v>42368</v>
      </c>
      <c r="C456" s="32" t="s">
        <v>219</v>
      </c>
      <c r="D456" s="31" t="s">
        <v>73</v>
      </c>
      <c r="E456" s="31" t="s">
        <v>214</v>
      </c>
      <c r="F456" s="33">
        <v>5397.47</v>
      </c>
    </row>
    <row r="457" spans="1:6" x14ac:dyDescent="0.25">
      <c r="A457" s="31">
        <v>10013139</v>
      </c>
      <c r="B457" s="32">
        <v>42368</v>
      </c>
      <c r="C457" s="32" t="s">
        <v>221</v>
      </c>
      <c r="D457" s="31" t="s">
        <v>102</v>
      </c>
      <c r="E457" s="31" t="s">
        <v>217</v>
      </c>
      <c r="F457" s="33">
        <v>4179.13</v>
      </c>
    </row>
    <row r="458" spans="1:6" x14ac:dyDescent="0.25">
      <c r="A458" s="31">
        <v>10013466</v>
      </c>
      <c r="B458" s="32">
        <v>42369</v>
      </c>
      <c r="C458" s="32" t="s">
        <v>209</v>
      </c>
      <c r="D458" s="31" t="s">
        <v>102</v>
      </c>
      <c r="E458" s="31" t="s">
        <v>222</v>
      </c>
      <c r="F458" s="33">
        <v>7137.34</v>
      </c>
    </row>
    <row r="459" spans="1:6" x14ac:dyDescent="0.25">
      <c r="A459" s="31">
        <v>10013143</v>
      </c>
      <c r="B459" s="32">
        <v>42373</v>
      </c>
      <c r="C459" s="32" t="s">
        <v>219</v>
      </c>
      <c r="D459" s="31" t="s">
        <v>86</v>
      </c>
      <c r="E459" s="31" t="s">
        <v>217</v>
      </c>
      <c r="F459" s="33">
        <v>4399.6400000000003</v>
      </c>
    </row>
    <row r="460" spans="1:6" x14ac:dyDescent="0.25">
      <c r="A460" s="31">
        <v>10013530</v>
      </c>
      <c r="B460" s="32">
        <v>42374</v>
      </c>
      <c r="C460" s="32" t="s">
        <v>211</v>
      </c>
      <c r="D460" s="31" t="s">
        <v>86</v>
      </c>
      <c r="E460" s="31" t="s">
        <v>220</v>
      </c>
      <c r="F460" s="33">
        <v>2408.42</v>
      </c>
    </row>
    <row r="461" spans="1:6" x14ac:dyDescent="0.25">
      <c r="A461" s="31">
        <v>10013034</v>
      </c>
      <c r="B461" s="32">
        <v>42375</v>
      </c>
      <c r="C461" s="32" t="s">
        <v>221</v>
      </c>
      <c r="D461" s="31" t="s">
        <v>136</v>
      </c>
      <c r="E461" s="31" t="s">
        <v>223</v>
      </c>
      <c r="F461" s="33">
        <v>4591.8</v>
      </c>
    </row>
    <row r="462" spans="1:6" x14ac:dyDescent="0.25">
      <c r="A462" s="31">
        <v>10013266</v>
      </c>
      <c r="B462" s="32">
        <v>42377</v>
      </c>
      <c r="C462" s="32" t="s">
        <v>213</v>
      </c>
      <c r="D462" s="31" t="s">
        <v>102</v>
      </c>
      <c r="E462" s="31" t="s">
        <v>218</v>
      </c>
      <c r="F462" s="33">
        <v>6683.96</v>
      </c>
    </row>
    <row r="463" spans="1:6" x14ac:dyDescent="0.25">
      <c r="A463" s="31">
        <v>10013272</v>
      </c>
      <c r="B463" s="32">
        <v>42380</v>
      </c>
      <c r="C463" s="32" t="s">
        <v>209</v>
      </c>
      <c r="D463" s="31" t="s">
        <v>86</v>
      </c>
      <c r="E463" s="31" t="s">
        <v>218</v>
      </c>
      <c r="F463" s="33">
        <v>7398.03</v>
      </c>
    </row>
    <row r="464" spans="1:6" x14ac:dyDescent="0.25">
      <c r="A464" s="31">
        <v>10013330</v>
      </c>
      <c r="B464" s="32">
        <v>42384</v>
      </c>
      <c r="C464" s="32" t="s">
        <v>219</v>
      </c>
      <c r="D464" s="31" t="s">
        <v>86</v>
      </c>
      <c r="E464" s="31" t="s">
        <v>210</v>
      </c>
      <c r="F464" s="33">
        <v>3114.31</v>
      </c>
    </row>
    <row r="465" spans="1:6" x14ac:dyDescent="0.25">
      <c r="A465" s="31">
        <v>10013343</v>
      </c>
      <c r="B465" s="32">
        <v>42385</v>
      </c>
      <c r="C465" s="32" t="s">
        <v>215</v>
      </c>
      <c r="D465" s="31" t="s">
        <v>86</v>
      </c>
      <c r="E465" s="31" t="s">
        <v>210</v>
      </c>
      <c r="F465" s="33">
        <v>4890.6899999999996</v>
      </c>
    </row>
    <row r="466" spans="1:6" x14ac:dyDescent="0.25">
      <c r="A466" s="31">
        <v>10013561</v>
      </c>
      <c r="B466" s="32">
        <v>42385</v>
      </c>
      <c r="C466" s="32" t="s">
        <v>209</v>
      </c>
      <c r="D466" s="31" t="s">
        <v>136</v>
      </c>
      <c r="E466" s="31" t="s">
        <v>220</v>
      </c>
      <c r="F466" s="33">
        <v>4954.6499999999996</v>
      </c>
    </row>
    <row r="467" spans="1:6" x14ac:dyDescent="0.25">
      <c r="A467" s="31">
        <v>10012784</v>
      </c>
      <c r="B467" s="32">
        <v>42386</v>
      </c>
      <c r="C467" s="32" t="s">
        <v>215</v>
      </c>
      <c r="D467" s="31" t="s">
        <v>102</v>
      </c>
      <c r="E467" s="31" t="s">
        <v>214</v>
      </c>
      <c r="F467" s="33">
        <v>3331.78</v>
      </c>
    </row>
    <row r="468" spans="1:6" x14ac:dyDescent="0.25">
      <c r="A468" s="31">
        <v>10012907</v>
      </c>
      <c r="B468" s="32">
        <v>42391</v>
      </c>
      <c r="C468" s="32" t="s">
        <v>211</v>
      </c>
      <c r="D468" s="31" t="s">
        <v>136</v>
      </c>
      <c r="E468" s="31" t="s">
        <v>216</v>
      </c>
      <c r="F468" s="33">
        <v>4230.79</v>
      </c>
    </row>
    <row r="469" spans="1:6" x14ac:dyDescent="0.25">
      <c r="A469" s="31">
        <v>10012776</v>
      </c>
      <c r="B469" s="32">
        <v>42395</v>
      </c>
      <c r="C469" s="32" t="s">
        <v>219</v>
      </c>
      <c r="D469" s="31" t="s">
        <v>102</v>
      </c>
      <c r="E469" s="31" t="s">
        <v>214</v>
      </c>
      <c r="F469" s="33">
        <v>1960.67</v>
      </c>
    </row>
    <row r="470" spans="1:6" x14ac:dyDescent="0.25">
      <c r="A470" s="31">
        <v>10013312</v>
      </c>
      <c r="B470" s="32">
        <v>42396</v>
      </c>
      <c r="C470" s="32" t="s">
        <v>211</v>
      </c>
      <c r="D470" s="31" t="s">
        <v>73</v>
      </c>
      <c r="E470" s="31" t="s">
        <v>210</v>
      </c>
      <c r="F470" s="33">
        <v>2069.67</v>
      </c>
    </row>
    <row r="471" spans="1:6" x14ac:dyDescent="0.25">
      <c r="A471" s="31">
        <v>10013458</v>
      </c>
      <c r="B471" s="32">
        <v>42397</v>
      </c>
      <c r="C471" s="32" t="s">
        <v>209</v>
      </c>
      <c r="D471" s="31" t="s">
        <v>86</v>
      </c>
      <c r="E471" s="31" t="s">
        <v>222</v>
      </c>
      <c r="F471" s="33">
        <v>6389.86</v>
      </c>
    </row>
    <row r="472" spans="1:6" x14ac:dyDescent="0.25">
      <c r="A472" s="31">
        <v>10013633</v>
      </c>
      <c r="B472" s="32">
        <v>42397</v>
      </c>
      <c r="C472" s="32" t="s">
        <v>221</v>
      </c>
      <c r="D472" s="31" t="s">
        <v>102</v>
      </c>
      <c r="E472" s="31"/>
      <c r="F472" s="33">
        <v>975.04</v>
      </c>
    </row>
    <row r="473" spans="1:6" x14ac:dyDescent="0.25">
      <c r="A473" s="31">
        <v>10013309</v>
      </c>
      <c r="B473" s="32">
        <v>42398</v>
      </c>
      <c r="C473" s="32" t="s">
        <v>213</v>
      </c>
      <c r="D473" s="31" t="s">
        <v>102</v>
      </c>
      <c r="E473" s="31" t="s">
        <v>210</v>
      </c>
      <c r="F473" s="33">
        <v>1874.33</v>
      </c>
    </row>
    <row r="474" spans="1:6" x14ac:dyDescent="0.25">
      <c r="A474" s="31">
        <v>10013464</v>
      </c>
      <c r="B474" s="32">
        <v>42399</v>
      </c>
      <c r="C474" s="32" t="s">
        <v>215</v>
      </c>
      <c r="D474" s="31" t="s">
        <v>86</v>
      </c>
      <c r="E474" s="31" t="s">
        <v>222</v>
      </c>
      <c r="F474" s="33">
        <v>6961.02</v>
      </c>
    </row>
    <row r="475" spans="1:6" x14ac:dyDescent="0.25">
      <c r="A475" s="31">
        <v>10012903</v>
      </c>
      <c r="B475" s="32">
        <v>42400</v>
      </c>
      <c r="C475" s="32" t="s">
        <v>213</v>
      </c>
      <c r="D475" s="31" t="s">
        <v>73</v>
      </c>
      <c r="E475" s="31" t="s">
        <v>216</v>
      </c>
      <c r="F475" s="33">
        <v>4012.4</v>
      </c>
    </row>
    <row r="476" spans="1:6" x14ac:dyDescent="0.25">
      <c r="A476" s="31">
        <v>10013188</v>
      </c>
      <c r="B476" s="32">
        <v>42400</v>
      </c>
      <c r="C476" s="32" t="s">
        <v>209</v>
      </c>
      <c r="D476" s="31" t="s">
        <v>73</v>
      </c>
      <c r="E476" s="31" t="s">
        <v>217</v>
      </c>
      <c r="F476" s="33">
        <v>9865.99</v>
      </c>
    </row>
    <row r="477" spans="1:6" x14ac:dyDescent="0.25">
      <c r="A477" s="31">
        <v>10013119</v>
      </c>
      <c r="B477" s="32">
        <v>42403</v>
      </c>
      <c r="C477" s="32" t="s">
        <v>213</v>
      </c>
      <c r="D477" s="31" t="s">
        <v>136</v>
      </c>
      <c r="E477" s="31" t="s">
        <v>217</v>
      </c>
      <c r="F477" s="33">
        <v>3027.06</v>
      </c>
    </row>
    <row r="478" spans="1:6" x14ac:dyDescent="0.25">
      <c r="A478" s="31">
        <v>10013532</v>
      </c>
      <c r="B478" s="32">
        <v>42404</v>
      </c>
      <c r="C478" s="32" t="s">
        <v>209</v>
      </c>
      <c r="D478" s="31" t="s">
        <v>136</v>
      </c>
      <c r="E478" s="31" t="s">
        <v>220</v>
      </c>
      <c r="F478" s="33">
        <v>2453.04</v>
      </c>
    </row>
    <row r="479" spans="1:6" x14ac:dyDescent="0.25">
      <c r="A479" s="31">
        <v>10013201</v>
      </c>
      <c r="B479" s="32">
        <v>42406</v>
      </c>
      <c r="C479" s="32" t="s">
        <v>213</v>
      </c>
      <c r="D479" s="31" t="s">
        <v>86</v>
      </c>
      <c r="E479" s="31" t="s">
        <v>218</v>
      </c>
      <c r="F479" s="33">
        <v>1034.1300000000001</v>
      </c>
    </row>
    <row r="480" spans="1:6" x14ac:dyDescent="0.25">
      <c r="A480" s="31">
        <v>10012791</v>
      </c>
      <c r="B480" s="32">
        <v>42408</v>
      </c>
      <c r="C480" s="32" t="s">
        <v>209</v>
      </c>
      <c r="D480" s="31" t="s">
        <v>86</v>
      </c>
      <c r="E480" s="31" t="s">
        <v>214</v>
      </c>
      <c r="F480" s="33">
        <v>3760.19</v>
      </c>
    </row>
    <row r="481" spans="1:6" x14ac:dyDescent="0.25">
      <c r="A481" s="31">
        <v>10013482</v>
      </c>
      <c r="B481" s="32">
        <v>42408</v>
      </c>
      <c r="C481" s="32" t="s">
        <v>221</v>
      </c>
      <c r="D481" s="31" t="s">
        <v>102</v>
      </c>
      <c r="E481" s="31" t="s">
        <v>222</v>
      </c>
      <c r="F481" s="33">
        <v>8341.5499999999993</v>
      </c>
    </row>
    <row r="482" spans="1:6" x14ac:dyDescent="0.25">
      <c r="A482" s="31">
        <v>10013047</v>
      </c>
      <c r="B482" s="32">
        <v>42409</v>
      </c>
      <c r="C482" s="32" t="s">
        <v>215</v>
      </c>
      <c r="D482" s="31" t="s">
        <v>136</v>
      </c>
      <c r="E482" s="31" t="s">
        <v>223</v>
      </c>
      <c r="F482" s="33">
        <v>6368.26</v>
      </c>
    </row>
    <row r="483" spans="1:6" x14ac:dyDescent="0.25">
      <c r="A483" s="31">
        <v>10013638</v>
      </c>
      <c r="B483" s="32">
        <v>42410</v>
      </c>
      <c r="C483" s="32" t="s">
        <v>215</v>
      </c>
      <c r="D483" s="31" t="s">
        <v>102</v>
      </c>
      <c r="E483" s="31"/>
      <c r="F483" s="33">
        <v>1189.55</v>
      </c>
    </row>
    <row r="484" spans="1:6" x14ac:dyDescent="0.25">
      <c r="A484" s="31">
        <v>10012667</v>
      </c>
      <c r="B484" s="32">
        <v>42411</v>
      </c>
      <c r="C484" s="32" t="s">
        <v>211</v>
      </c>
      <c r="D484" s="31" t="s">
        <v>102</v>
      </c>
      <c r="E484" s="31" t="s">
        <v>212</v>
      </c>
      <c r="F484" s="33">
        <v>2160.7199999999998</v>
      </c>
    </row>
    <row r="485" spans="1:6" x14ac:dyDescent="0.25">
      <c r="A485" s="31">
        <v>10013294</v>
      </c>
      <c r="B485" s="32">
        <v>42412</v>
      </c>
      <c r="C485" s="32" t="s">
        <v>209</v>
      </c>
      <c r="D485" s="31" t="s">
        <v>86</v>
      </c>
      <c r="E485" s="31" t="s">
        <v>218</v>
      </c>
      <c r="F485" s="33">
        <v>9881.34</v>
      </c>
    </row>
    <row r="486" spans="1:6" x14ac:dyDescent="0.25">
      <c r="A486" s="31">
        <v>10013323</v>
      </c>
      <c r="B486" s="32">
        <v>42413</v>
      </c>
      <c r="C486" s="32" t="s">
        <v>221</v>
      </c>
      <c r="D486" s="31" t="s">
        <v>73</v>
      </c>
      <c r="E486" s="31" t="s">
        <v>210</v>
      </c>
      <c r="F486" s="33">
        <v>2863.57</v>
      </c>
    </row>
    <row r="487" spans="1:6" x14ac:dyDescent="0.25">
      <c r="A487" s="31">
        <v>10012846</v>
      </c>
      <c r="B487" s="32">
        <v>42414</v>
      </c>
      <c r="C487" s="32" t="s">
        <v>221</v>
      </c>
      <c r="D487" s="31" t="s">
        <v>102</v>
      </c>
      <c r="E487" s="31" t="s">
        <v>214</v>
      </c>
      <c r="F487" s="33">
        <v>8600.51</v>
      </c>
    </row>
    <row r="488" spans="1:6" x14ac:dyDescent="0.25">
      <c r="A488" s="31">
        <v>10013319</v>
      </c>
      <c r="B488" s="32">
        <v>42415</v>
      </c>
      <c r="C488" s="32" t="s">
        <v>215</v>
      </c>
      <c r="D488" s="31" t="s">
        <v>73</v>
      </c>
      <c r="E488" s="31" t="s">
        <v>210</v>
      </c>
      <c r="F488" s="33">
        <v>2532.8000000000002</v>
      </c>
    </row>
    <row r="489" spans="1:6" x14ac:dyDescent="0.25">
      <c r="A489" s="31">
        <v>10013292</v>
      </c>
      <c r="B489" s="32">
        <v>42418</v>
      </c>
      <c r="C489" s="32" t="s">
        <v>213</v>
      </c>
      <c r="D489" s="31" t="s">
        <v>73</v>
      </c>
      <c r="E489" s="31" t="s">
        <v>218</v>
      </c>
      <c r="F489" s="33">
        <v>9647.92</v>
      </c>
    </row>
    <row r="490" spans="1:6" x14ac:dyDescent="0.25">
      <c r="A490" s="31">
        <v>10013180</v>
      </c>
      <c r="B490" s="32">
        <v>42421</v>
      </c>
      <c r="C490" s="32" t="s">
        <v>221</v>
      </c>
      <c r="D490" s="31" t="s">
        <v>102</v>
      </c>
      <c r="E490" s="31" t="s">
        <v>217</v>
      </c>
      <c r="F490" s="33">
        <v>8882.43</v>
      </c>
    </row>
    <row r="491" spans="1:6" x14ac:dyDescent="0.25">
      <c r="A491" s="31">
        <v>10013549</v>
      </c>
      <c r="B491" s="32">
        <v>42421</v>
      </c>
      <c r="C491" s="32" t="s">
        <v>209</v>
      </c>
      <c r="D491" s="31" t="s">
        <v>86</v>
      </c>
      <c r="E491" s="31" t="s">
        <v>220</v>
      </c>
      <c r="F491" s="33">
        <v>3664.38</v>
      </c>
    </row>
    <row r="492" spans="1:6" x14ac:dyDescent="0.25">
      <c r="A492" s="31">
        <v>10013054</v>
      </c>
      <c r="B492" s="32">
        <v>42423</v>
      </c>
      <c r="C492" s="32" t="s">
        <v>209</v>
      </c>
      <c r="D492" s="31" t="s">
        <v>102</v>
      </c>
      <c r="E492" s="31" t="s">
        <v>223</v>
      </c>
      <c r="F492" s="33">
        <v>6910.88</v>
      </c>
    </row>
    <row r="493" spans="1:6" x14ac:dyDescent="0.25">
      <c r="A493" s="31">
        <v>10013485</v>
      </c>
      <c r="B493" s="32">
        <v>42423</v>
      </c>
      <c r="C493" s="32" t="s">
        <v>219</v>
      </c>
      <c r="D493" s="31" t="s">
        <v>102</v>
      </c>
      <c r="E493" s="31" t="s">
        <v>222</v>
      </c>
      <c r="F493" s="33">
        <v>8639.18</v>
      </c>
    </row>
    <row r="494" spans="1:6" x14ac:dyDescent="0.25">
      <c r="A494" s="31">
        <v>10012760</v>
      </c>
      <c r="B494" s="32">
        <v>42424</v>
      </c>
      <c r="C494" s="32" t="s">
        <v>221</v>
      </c>
      <c r="D494" s="31" t="s">
        <v>73</v>
      </c>
      <c r="E494" s="31" t="s">
        <v>214</v>
      </c>
      <c r="F494" s="33">
        <v>605.96</v>
      </c>
    </row>
    <row r="495" spans="1:6" x14ac:dyDescent="0.25">
      <c r="A495" s="31">
        <v>10012968</v>
      </c>
      <c r="B495" s="32">
        <v>42428</v>
      </c>
      <c r="C495" s="32" t="s">
        <v>219</v>
      </c>
      <c r="D495" s="31" t="s">
        <v>102</v>
      </c>
      <c r="E495" s="31" t="s">
        <v>216</v>
      </c>
      <c r="F495" s="33">
        <v>8990.6299999999992</v>
      </c>
    </row>
    <row r="496" spans="1:6" x14ac:dyDescent="0.25">
      <c r="A496" s="31">
        <v>10013454</v>
      </c>
      <c r="B496" s="32">
        <v>42428</v>
      </c>
      <c r="C496" s="32" t="s">
        <v>213</v>
      </c>
      <c r="D496" s="31" t="s">
        <v>86</v>
      </c>
      <c r="E496" s="31" t="s">
        <v>222</v>
      </c>
      <c r="F496" s="33">
        <v>5995.7</v>
      </c>
    </row>
    <row r="497" spans="1:6" x14ac:dyDescent="0.25">
      <c r="A497" s="31">
        <v>10013486</v>
      </c>
      <c r="B497" s="32">
        <v>42428</v>
      </c>
      <c r="C497" s="32" t="s">
        <v>213</v>
      </c>
      <c r="D497" s="31" t="s">
        <v>73</v>
      </c>
      <c r="E497" s="31" t="s">
        <v>222</v>
      </c>
      <c r="F497" s="33">
        <v>8729.52</v>
      </c>
    </row>
    <row r="498" spans="1:6" x14ac:dyDescent="0.25">
      <c r="A498" s="31">
        <v>10012826</v>
      </c>
      <c r="B498" s="32">
        <v>42429</v>
      </c>
      <c r="C498" s="32" t="s">
        <v>215</v>
      </c>
      <c r="D498" s="31" t="s">
        <v>102</v>
      </c>
      <c r="E498" s="31" t="s">
        <v>214</v>
      </c>
      <c r="F498" s="33">
        <v>6611.53</v>
      </c>
    </row>
    <row r="499" spans="1:6" x14ac:dyDescent="0.25">
      <c r="A499" s="31">
        <v>10012948</v>
      </c>
      <c r="B499" s="32">
        <v>42429</v>
      </c>
      <c r="C499" s="32" t="s">
        <v>209</v>
      </c>
      <c r="D499" s="31" t="s">
        <v>102</v>
      </c>
      <c r="E499" s="31" t="s">
        <v>216</v>
      </c>
      <c r="F499" s="33">
        <v>7037.46</v>
      </c>
    </row>
    <row r="500" spans="1:6" x14ac:dyDescent="0.25">
      <c r="A500" s="31">
        <v>10012809</v>
      </c>
      <c r="B500" s="32">
        <v>42433</v>
      </c>
      <c r="C500" s="32" t="s">
        <v>211</v>
      </c>
      <c r="D500" s="31" t="s">
        <v>136</v>
      </c>
      <c r="E500" s="31" t="s">
        <v>214</v>
      </c>
      <c r="F500" s="33">
        <v>5532.87</v>
      </c>
    </row>
    <row r="501" spans="1:6" x14ac:dyDescent="0.25">
      <c r="A501" s="31">
        <v>10013504</v>
      </c>
      <c r="B501" s="32">
        <v>42435</v>
      </c>
      <c r="C501" s="32" t="s">
        <v>213</v>
      </c>
      <c r="D501" s="31" t="s">
        <v>102</v>
      </c>
      <c r="E501" s="31" t="s">
        <v>220</v>
      </c>
      <c r="F501" s="33">
        <v>736.73</v>
      </c>
    </row>
    <row r="502" spans="1:6" x14ac:dyDescent="0.25">
      <c r="A502" s="31">
        <v>10013394</v>
      </c>
      <c r="B502" s="32">
        <v>42437</v>
      </c>
      <c r="C502" s="32" t="s">
        <v>215</v>
      </c>
      <c r="D502" s="31" t="s">
        <v>86</v>
      </c>
      <c r="E502" s="31" t="s">
        <v>222</v>
      </c>
      <c r="F502" s="33">
        <v>735.65</v>
      </c>
    </row>
    <row r="503" spans="1:6" x14ac:dyDescent="0.25">
      <c r="A503" s="31">
        <v>10013252</v>
      </c>
      <c r="B503" s="32">
        <v>42438</v>
      </c>
      <c r="C503" s="32" t="s">
        <v>215</v>
      </c>
      <c r="D503" s="31" t="s">
        <v>73</v>
      </c>
      <c r="E503" s="31" t="s">
        <v>218</v>
      </c>
      <c r="F503" s="33">
        <v>5519.34</v>
      </c>
    </row>
    <row r="504" spans="1:6" x14ac:dyDescent="0.25">
      <c r="A504" s="31">
        <v>10013491</v>
      </c>
      <c r="B504" s="32">
        <v>42439</v>
      </c>
      <c r="C504" s="32" t="s">
        <v>211</v>
      </c>
      <c r="D504" s="31" t="s">
        <v>73</v>
      </c>
      <c r="E504" s="31" t="s">
        <v>222</v>
      </c>
      <c r="F504" s="33">
        <v>9252.65</v>
      </c>
    </row>
    <row r="505" spans="1:6" x14ac:dyDescent="0.25">
      <c r="A505" s="31">
        <v>10012683</v>
      </c>
      <c r="B505" s="32">
        <v>42440</v>
      </c>
      <c r="C505" s="32" t="s">
        <v>215</v>
      </c>
      <c r="D505" s="31" t="s">
        <v>102</v>
      </c>
      <c r="E505" s="31" t="s">
        <v>212</v>
      </c>
      <c r="F505" s="33">
        <v>4078.89</v>
      </c>
    </row>
    <row r="506" spans="1:6" x14ac:dyDescent="0.25">
      <c r="A506" s="31">
        <v>10013088</v>
      </c>
      <c r="B506" s="32">
        <v>42444</v>
      </c>
      <c r="C506" s="32" t="s">
        <v>219</v>
      </c>
      <c r="D506" s="31" t="s">
        <v>86</v>
      </c>
      <c r="E506" s="31" t="s">
        <v>223</v>
      </c>
      <c r="F506" s="33">
        <v>9712.83</v>
      </c>
    </row>
    <row r="507" spans="1:6" x14ac:dyDescent="0.25">
      <c r="A507" s="31">
        <v>10012885</v>
      </c>
      <c r="B507" s="32">
        <v>42446</v>
      </c>
      <c r="C507" s="32" t="s">
        <v>221</v>
      </c>
      <c r="D507" s="31" t="s">
        <v>86</v>
      </c>
      <c r="E507" s="31" t="s">
        <v>216</v>
      </c>
      <c r="F507" s="33">
        <v>2542.25</v>
      </c>
    </row>
    <row r="508" spans="1:6" x14ac:dyDescent="0.25">
      <c r="A508" s="31">
        <v>10013510</v>
      </c>
      <c r="B508" s="32">
        <v>42447</v>
      </c>
      <c r="C508" s="32" t="s">
        <v>215</v>
      </c>
      <c r="D508" s="31" t="s">
        <v>136</v>
      </c>
      <c r="E508" s="31" t="s">
        <v>220</v>
      </c>
      <c r="F508" s="33">
        <v>1319.13</v>
      </c>
    </row>
    <row r="509" spans="1:6" x14ac:dyDescent="0.25">
      <c r="A509" s="31">
        <v>10013608</v>
      </c>
      <c r="B509" s="32">
        <v>42447</v>
      </c>
      <c r="C509" s="32" t="s">
        <v>221</v>
      </c>
      <c r="D509" s="31" t="s">
        <v>86</v>
      </c>
      <c r="E509" s="31" t="s">
        <v>220</v>
      </c>
      <c r="F509" s="33">
        <v>9514.73</v>
      </c>
    </row>
    <row r="510" spans="1:6" x14ac:dyDescent="0.25">
      <c r="A510" s="31">
        <v>10013518</v>
      </c>
      <c r="B510" s="32">
        <v>42450</v>
      </c>
      <c r="C510" s="32" t="s">
        <v>215</v>
      </c>
      <c r="D510" s="31" t="s">
        <v>86</v>
      </c>
      <c r="E510" s="31" t="s">
        <v>220</v>
      </c>
      <c r="F510" s="33">
        <v>1833.17</v>
      </c>
    </row>
    <row r="511" spans="1:6" x14ac:dyDescent="0.25">
      <c r="A511" s="31">
        <v>10013540</v>
      </c>
      <c r="B511" s="32">
        <v>42451</v>
      </c>
      <c r="C511" s="32" t="s">
        <v>209</v>
      </c>
      <c r="D511" s="31" t="s">
        <v>73</v>
      </c>
      <c r="E511" s="31" t="s">
        <v>220</v>
      </c>
      <c r="F511" s="33">
        <v>3228.48</v>
      </c>
    </row>
    <row r="512" spans="1:6" x14ac:dyDescent="0.25">
      <c r="A512" s="31">
        <v>10012797</v>
      </c>
      <c r="B512" s="32">
        <v>42453</v>
      </c>
      <c r="C512" s="32" t="s">
        <v>213</v>
      </c>
      <c r="D512" s="31" t="s">
        <v>136</v>
      </c>
      <c r="E512" s="31" t="s">
        <v>214</v>
      </c>
      <c r="F512" s="33">
        <v>4275.95</v>
      </c>
    </row>
    <row r="513" spans="1:6" x14ac:dyDescent="0.25">
      <c r="A513" s="31">
        <v>10012813</v>
      </c>
      <c r="B513" s="32">
        <v>42454</v>
      </c>
      <c r="C513" s="32" t="s">
        <v>209</v>
      </c>
      <c r="D513" s="31" t="s">
        <v>136</v>
      </c>
      <c r="E513" s="31" t="s">
        <v>214</v>
      </c>
      <c r="F513" s="33">
        <v>5781.37</v>
      </c>
    </row>
    <row r="514" spans="1:6" x14ac:dyDescent="0.25">
      <c r="A514" s="31">
        <v>10012793</v>
      </c>
      <c r="B514" s="32">
        <v>42455</v>
      </c>
      <c r="C514" s="32" t="s">
        <v>219</v>
      </c>
      <c r="D514" s="31" t="s">
        <v>73</v>
      </c>
      <c r="E514" s="31" t="s">
        <v>214</v>
      </c>
      <c r="F514" s="33">
        <v>3827.92</v>
      </c>
    </row>
    <row r="515" spans="1:6" x14ac:dyDescent="0.25">
      <c r="A515" s="31">
        <v>10012689</v>
      </c>
      <c r="B515" s="32">
        <v>42458</v>
      </c>
      <c r="C515" s="32" t="s">
        <v>211</v>
      </c>
      <c r="D515" s="31" t="s">
        <v>102</v>
      </c>
      <c r="E515" s="31" t="s">
        <v>212</v>
      </c>
      <c r="F515" s="33">
        <v>4693.22</v>
      </c>
    </row>
    <row r="516" spans="1:6" x14ac:dyDescent="0.25">
      <c r="A516" s="31">
        <v>10012752</v>
      </c>
      <c r="B516" s="32">
        <v>42460</v>
      </c>
      <c r="C516" s="32" t="s">
        <v>215</v>
      </c>
      <c r="D516" s="31" t="s">
        <v>86</v>
      </c>
      <c r="E516" s="31" t="s">
        <v>212</v>
      </c>
      <c r="F516" s="33">
        <v>9905.8700000000008</v>
      </c>
    </row>
    <row r="517" spans="1:6" x14ac:dyDescent="0.25">
      <c r="A517" s="31">
        <v>10013332</v>
      </c>
      <c r="B517" s="32">
        <v>42463</v>
      </c>
      <c r="C517" s="32" t="s">
        <v>215</v>
      </c>
      <c r="D517" s="31" t="s">
        <v>136</v>
      </c>
      <c r="E517" s="31" t="s">
        <v>210</v>
      </c>
      <c r="F517" s="33">
        <v>3445.15</v>
      </c>
    </row>
    <row r="518" spans="1:6" x14ac:dyDescent="0.25">
      <c r="A518" s="31">
        <v>10013635</v>
      </c>
      <c r="B518" s="32">
        <v>42463</v>
      </c>
      <c r="C518" s="32" t="s">
        <v>211</v>
      </c>
      <c r="D518" s="31" t="s">
        <v>102</v>
      </c>
      <c r="E518" s="31"/>
      <c r="F518" s="33">
        <v>1107.6400000000001</v>
      </c>
    </row>
    <row r="519" spans="1:6" x14ac:dyDescent="0.25">
      <c r="A519" s="31">
        <v>10013516</v>
      </c>
      <c r="B519" s="32">
        <v>42465</v>
      </c>
      <c r="C519" s="32" t="s">
        <v>221</v>
      </c>
      <c r="D519" s="31" t="s">
        <v>86</v>
      </c>
      <c r="E519" s="31" t="s">
        <v>220</v>
      </c>
      <c r="F519" s="33">
        <v>1772.69</v>
      </c>
    </row>
    <row r="520" spans="1:6" x14ac:dyDescent="0.25">
      <c r="A520" s="31">
        <v>10013065</v>
      </c>
      <c r="B520" s="32">
        <v>42466</v>
      </c>
      <c r="C520" s="32" t="s">
        <v>211</v>
      </c>
      <c r="D520" s="31" t="s">
        <v>102</v>
      </c>
      <c r="E520" s="31" t="s">
        <v>223</v>
      </c>
      <c r="F520" s="33">
        <v>7677.9</v>
      </c>
    </row>
    <row r="521" spans="1:6" x14ac:dyDescent="0.25">
      <c r="A521" s="31">
        <v>10013646</v>
      </c>
      <c r="B521" s="32">
        <v>42466</v>
      </c>
      <c r="C521" s="32" t="s">
        <v>213</v>
      </c>
      <c r="D521" s="31" t="s">
        <v>86</v>
      </c>
      <c r="E521" s="31"/>
      <c r="F521" s="33">
        <v>1466.94</v>
      </c>
    </row>
    <row r="522" spans="1:6" x14ac:dyDescent="0.25">
      <c r="A522" s="31">
        <v>10012696</v>
      </c>
      <c r="B522" s="32">
        <v>42467</v>
      </c>
      <c r="C522" s="32" t="s">
        <v>211</v>
      </c>
      <c r="D522" s="31" t="s">
        <v>86</v>
      </c>
      <c r="E522" s="31" t="s">
        <v>212</v>
      </c>
      <c r="F522" s="33">
        <v>5010.3500000000004</v>
      </c>
    </row>
    <row r="523" spans="1:6" x14ac:dyDescent="0.25">
      <c r="A523" s="31">
        <v>10013154</v>
      </c>
      <c r="B523" s="32">
        <v>42467</v>
      </c>
      <c r="C523" s="32" t="s">
        <v>213</v>
      </c>
      <c r="D523" s="31" t="s">
        <v>136</v>
      </c>
      <c r="E523" s="31" t="s">
        <v>217</v>
      </c>
      <c r="F523" s="33">
        <v>5628.58</v>
      </c>
    </row>
    <row r="524" spans="1:6" x14ac:dyDescent="0.25">
      <c r="A524" s="31">
        <v>10012974</v>
      </c>
      <c r="B524" s="32">
        <v>42469</v>
      </c>
      <c r="C524" s="32" t="s">
        <v>215</v>
      </c>
      <c r="D524" s="31" t="s">
        <v>136</v>
      </c>
      <c r="E524" s="31" t="s">
        <v>216</v>
      </c>
      <c r="F524" s="33">
        <v>9252.7000000000007</v>
      </c>
    </row>
    <row r="525" spans="1:6" x14ac:dyDescent="0.25">
      <c r="A525" s="31">
        <v>10013333</v>
      </c>
      <c r="B525" s="32">
        <v>42470</v>
      </c>
      <c r="C525" s="32" t="s">
        <v>211</v>
      </c>
      <c r="D525" s="31" t="s">
        <v>73</v>
      </c>
      <c r="E525" s="31" t="s">
        <v>210</v>
      </c>
      <c r="F525" s="33">
        <v>3512.93</v>
      </c>
    </row>
    <row r="526" spans="1:6" x14ac:dyDescent="0.25">
      <c r="A526" s="31">
        <v>10012854</v>
      </c>
      <c r="B526" s="32">
        <v>42471</v>
      </c>
      <c r="C526" s="32" t="s">
        <v>221</v>
      </c>
      <c r="D526" s="31" t="s">
        <v>73</v>
      </c>
      <c r="E526" s="31" t="s">
        <v>214</v>
      </c>
      <c r="F526" s="33">
        <v>9144.59</v>
      </c>
    </row>
    <row r="527" spans="1:6" x14ac:dyDescent="0.25">
      <c r="A527" s="31">
        <v>10013511</v>
      </c>
      <c r="B527" s="32">
        <v>42472</v>
      </c>
      <c r="C527" s="32" t="s">
        <v>213</v>
      </c>
      <c r="D527" s="31" t="s">
        <v>102</v>
      </c>
      <c r="E527" s="31" t="s">
        <v>220</v>
      </c>
      <c r="F527" s="33">
        <v>1329.16</v>
      </c>
    </row>
    <row r="528" spans="1:6" x14ac:dyDescent="0.25">
      <c r="A528" s="31">
        <v>10013281</v>
      </c>
      <c r="B528" s="32">
        <v>42476</v>
      </c>
      <c r="C528" s="32" t="s">
        <v>213</v>
      </c>
      <c r="D528" s="31" t="s">
        <v>73</v>
      </c>
      <c r="E528" s="31" t="s">
        <v>218</v>
      </c>
      <c r="F528" s="33">
        <v>8774.9699999999993</v>
      </c>
    </row>
    <row r="529" spans="1:6" x14ac:dyDescent="0.25">
      <c r="A529" s="31">
        <v>10012705</v>
      </c>
      <c r="B529" s="32">
        <v>42477</v>
      </c>
      <c r="C529" s="32" t="s">
        <v>221</v>
      </c>
      <c r="D529" s="31" t="s">
        <v>73</v>
      </c>
      <c r="E529" s="31" t="s">
        <v>212</v>
      </c>
      <c r="F529" s="33">
        <v>5641.18</v>
      </c>
    </row>
    <row r="530" spans="1:6" x14ac:dyDescent="0.25">
      <c r="A530" s="31">
        <v>10012789</v>
      </c>
      <c r="B530" s="32">
        <v>42477</v>
      </c>
      <c r="C530" s="32" t="s">
        <v>215</v>
      </c>
      <c r="D530" s="31" t="s">
        <v>136</v>
      </c>
      <c r="E530" s="31" t="s">
        <v>214</v>
      </c>
      <c r="F530" s="33">
        <v>3702.98</v>
      </c>
    </row>
    <row r="531" spans="1:6" x14ac:dyDescent="0.25">
      <c r="A531" s="31">
        <v>10012831</v>
      </c>
      <c r="B531" s="32">
        <v>42478</v>
      </c>
      <c r="C531" s="32" t="s">
        <v>209</v>
      </c>
      <c r="D531" s="31" t="s">
        <v>73</v>
      </c>
      <c r="E531" s="31" t="s">
        <v>214</v>
      </c>
      <c r="F531" s="33">
        <v>7085.81</v>
      </c>
    </row>
    <row r="532" spans="1:6" x14ac:dyDescent="0.25">
      <c r="A532" s="31">
        <v>10013520</v>
      </c>
      <c r="B532" s="32">
        <v>42478</v>
      </c>
      <c r="C532" s="32" t="s">
        <v>209</v>
      </c>
      <c r="D532" s="31" t="s">
        <v>73</v>
      </c>
      <c r="E532" s="31" t="s">
        <v>220</v>
      </c>
      <c r="F532" s="33">
        <v>2015.04</v>
      </c>
    </row>
    <row r="533" spans="1:6" x14ac:dyDescent="0.25">
      <c r="A533" s="31">
        <v>10012900</v>
      </c>
      <c r="B533" s="32">
        <v>42481</v>
      </c>
      <c r="C533" s="32" t="s">
        <v>213</v>
      </c>
      <c r="D533" s="31" t="s">
        <v>102</v>
      </c>
      <c r="E533" s="31" t="s">
        <v>216</v>
      </c>
      <c r="F533" s="33">
        <v>3843.57</v>
      </c>
    </row>
    <row r="534" spans="1:6" x14ac:dyDescent="0.25">
      <c r="A534" s="31">
        <v>10013422</v>
      </c>
      <c r="B534" s="32">
        <v>42481</v>
      </c>
      <c r="C534" s="32" t="s">
        <v>219</v>
      </c>
      <c r="D534" s="31" t="s">
        <v>86</v>
      </c>
      <c r="E534" s="31" t="s">
        <v>222</v>
      </c>
      <c r="F534" s="33">
        <v>2805.35</v>
      </c>
    </row>
    <row r="535" spans="1:6" x14ac:dyDescent="0.25">
      <c r="A535" s="31">
        <v>10012963</v>
      </c>
      <c r="B535" s="32">
        <v>42482</v>
      </c>
      <c r="C535" s="32" t="s">
        <v>209</v>
      </c>
      <c r="D535" s="31" t="s">
        <v>73</v>
      </c>
      <c r="E535" s="31" t="s">
        <v>216</v>
      </c>
      <c r="F535" s="33">
        <v>8613.7800000000007</v>
      </c>
    </row>
    <row r="536" spans="1:6" x14ac:dyDescent="0.25">
      <c r="A536" s="31">
        <v>10013434</v>
      </c>
      <c r="B536" s="32">
        <v>42485</v>
      </c>
      <c r="C536" s="32" t="s">
        <v>221</v>
      </c>
      <c r="D536" s="31" t="s">
        <v>86</v>
      </c>
      <c r="E536" s="31" t="s">
        <v>222</v>
      </c>
      <c r="F536" s="33">
        <v>4042.17</v>
      </c>
    </row>
    <row r="537" spans="1:6" x14ac:dyDescent="0.25">
      <c r="A537" s="31">
        <v>10013245</v>
      </c>
      <c r="B537" s="32">
        <v>42488</v>
      </c>
      <c r="C537" s="32" t="s">
        <v>215</v>
      </c>
      <c r="D537" s="31" t="s">
        <v>86</v>
      </c>
      <c r="E537" s="31" t="s">
        <v>218</v>
      </c>
      <c r="F537" s="33">
        <v>4941.79</v>
      </c>
    </row>
    <row r="538" spans="1:6" x14ac:dyDescent="0.25">
      <c r="A538" s="31">
        <v>10012750</v>
      </c>
      <c r="B538" s="32">
        <v>42491</v>
      </c>
      <c r="C538" s="32" t="s">
        <v>209</v>
      </c>
      <c r="D538" s="31" t="s">
        <v>86</v>
      </c>
      <c r="E538" s="31" t="s">
        <v>212</v>
      </c>
      <c r="F538" s="33">
        <v>9780.8700000000008</v>
      </c>
    </row>
    <row r="539" spans="1:6" x14ac:dyDescent="0.25">
      <c r="A539" s="31">
        <v>10013339</v>
      </c>
      <c r="B539" s="32">
        <v>42491</v>
      </c>
      <c r="C539" s="32" t="s">
        <v>213</v>
      </c>
      <c r="D539" s="31" t="s">
        <v>86</v>
      </c>
      <c r="E539" s="31" t="s">
        <v>210</v>
      </c>
      <c r="F539" s="33">
        <v>4442.78</v>
      </c>
    </row>
    <row r="540" spans="1:6" x14ac:dyDescent="0.25">
      <c r="A540" s="31">
        <v>10013406</v>
      </c>
      <c r="B540" s="32">
        <v>42492</v>
      </c>
      <c r="C540" s="32" t="s">
        <v>215</v>
      </c>
      <c r="D540" s="31" t="s">
        <v>136</v>
      </c>
      <c r="E540" s="31" t="s">
        <v>222</v>
      </c>
      <c r="F540" s="33">
        <v>1646.92</v>
      </c>
    </row>
    <row r="541" spans="1:6" x14ac:dyDescent="0.25">
      <c r="A541" s="31">
        <v>10013163</v>
      </c>
      <c r="B541" s="32">
        <v>42493</v>
      </c>
      <c r="C541" s="32" t="s">
        <v>215</v>
      </c>
      <c r="D541" s="31" t="s">
        <v>102</v>
      </c>
      <c r="E541" s="31" t="s">
        <v>217</v>
      </c>
      <c r="F541" s="33">
        <v>6062.28</v>
      </c>
    </row>
    <row r="542" spans="1:6" x14ac:dyDescent="0.25">
      <c r="A542" s="31">
        <v>10013246</v>
      </c>
      <c r="B542" s="32">
        <v>42493</v>
      </c>
      <c r="C542" s="32" t="s">
        <v>209</v>
      </c>
      <c r="D542" s="31" t="s">
        <v>86</v>
      </c>
      <c r="E542" s="31" t="s">
        <v>218</v>
      </c>
      <c r="F542" s="33">
        <v>5011.83</v>
      </c>
    </row>
    <row r="543" spans="1:6" x14ac:dyDescent="0.25">
      <c r="A543" s="31">
        <v>10012710</v>
      </c>
      <c r="B543" s="32">
        <v>42496</v>
      </c>
      <c r="C543" s="32" t="s">
        <v>211</v>
      </c>
      <c r="D543" s="31" t="s">
        <v>136</v>
      </c>
      <c r="E543" s="31" t="s">
        <v>212</v>
      </c>
      <c r="F543" s="33">
        <v>5889.51</v>
      </c>
    </row>
    <row r="544" spans="1:6" x14ac:dyDescent="0.25">
      <c r="A544" s="31">
        <v>10012837</v>
      </c>
      <c r="B544" s="32">
        <v>42498</v>
      </c>
      <c r="C544" s="32" t="s">
        <v>215</v>
      </c>
      <c r="D544" s="31" t="s">
        <v>86</v>
      </c>
      <c r="E544" s="31" t="s">
        <v>214</v>
      </c>
      <c r="F544" s="33">
        <v>7731.87</v>
      </c>
    </row>
    <row r="545" spans="1:6" x14ac:dyDescent="0.25">
      <c r="A545" s="31">
        <v>10012901</v>
      </c>
      <c r="B545" s="32">
        <v>42503</v>
      </c>
      <c r="C545" s="32" t="s">
        <v>213</v>
      </c>
      <c r="D545" s="31" t="s">
        <v>86</v>
      </c>
      <c r="E545" s="31" t="s">
        <v>216</v>
      </c>
      <c r="F545" s="33">
        <v>3876.94</v>
      </c>
    </row>
    <row r="546" spans="1:6" x14ac:dyDescent="0.25">
      <c r="A546" s="31">
        <v>10013416</v>
      </c>
      <c r="B546" s="32">
        <v>42503</v>
      </c>
      <c r="C546" s="32" t="s">
        <v>221</v>
      </c>
      <c r="D546" s="31" t="s">
        <v>86</v>
      </c>
      <c r="E546" s="31" t="s">
        <v>222</v>
      </c>
      <c r="F546" s="33">
        <v>2300.13</v>
      </c>
    </row>
    <row r="547" spans="1:6" x14ac:dyDescent="0.25">
      <c r="A547" s="31">
        <v>10013522</v>
      </c>
      <c r="B547" s="32">
        <v>42503</v>
      </c>
      <c r="C547" s="32" t="s">
        <v>213</v>
      </c>
      <c r="D547" s="31" t="s">
        <v>73</v>
      </c>
      <c r="E547" s="31" t="s">
        <v>220</v>
      </c>
      <c r="F547" s="33">
        <v>2173.6799999999998</v>
      </c>
    </row>
    <row r="548" spans="1:6" x14ac:dyDescent="0.25">
      <c r="A548" s="31">
        <v>10012929</v>
      </c>
      <c r="B548" s="32">
        <v>42506</v>
      </c>
      <c r="C548" s="32" t="s">
        <v>219</v>
      </c>
      <c r="D548" s="31" t="s">
        <v>102</v>
      </c>
      <c r="E548" s="31" t="s">
        <v>216</v>
      </c>
      <c r="F548" s="33">
        <v>5970.96</v>
      </c>
    </row>
    <row r="549" spans="1:6" x14ac:dyDescent="0.25">
      <c r="A549" s="31">
        <v>10013595</v>
      </c>
      <c r="B549" s="32">
        <v>42506</v>
      </c>
      <c r="C549" s="32" t="s">
        <v>213</v>
      </c>
      <c r="D549" s="31" t="s">
        <v>136</v>
      </c>
      <c r="E549" s="31" t="s">
        <v>220</v>
      </c>
      <c r="F549" s="33">
        <v>7344.24</v>
      </c>
    </row>
    <row r="550" spans="1:6" x14ac:dyDescent="0.25">
      <c r="A550" s="31">
        <v>10013492</v>
      </c>
      <c r="B550" s="32">
        <v>42508</v>
      </c>
      <c r="C550" s="32" t="s">
        <v>211</v>
      </c>
      <c r="D550" s="31" t="s">
        <v>102</v>
      </c>
      <c r="E550" s="31" t="s">
        <v>222</v>
      </c>
      <c r="F550" s="33">
        <v>9328.32</v>
      </c>
    </row>
    <row r="551" spans="1:6" x14ac:dyDescent="0.25">
      <c r="A551" s="31">
        <v>10013560</v>
      </c>
      <c r="B551" s="32">
        <v>42509</v>
      </c>
      <c r="C551" s="32" t="s">
        <v>219</v>
      </c>
      <c r="D551" s="31" t="s">
        <v>86</v>
      </c>
      <c r="E551" s="31" t="s">
        <v>220</v>
      </c>
      <c r="F551" s="33">
        <v>4947.4799999999996</v>
      </c>
    </row>
    <row r="552" spans="1:6" x14ac:dyDescent="0.25">
      <c r="A552" s="31">
        <v>10013620</v>
      </c>
      <c r="B552" s="32">
        <v>42509</v>
      </c>
      <c r="C552" s="32" t="s">
        <v>219</v>
      </c>
      <c r="D552" s="31" t="s">
        <v>86</v>
      </c>
      <c r="E552" s="31"/>
      <c r="F552" s="33">
        <v>478.02</v>
      </c>
    </row>
    <row r="553" spans="1:6" x14ac:dyDescent="0.25">
      <c r="A553" s="31">
        <v>10012942</v>
      </c>
      <c r="B553" s="32">
        <v>42511</v>
      </c>
      <c r="C553" s="32" t="s">
        <v>215</v>
      </c>
      <c r="D553" s="31" t="s">
        <v>136</v>
      </c>
      <c r="E553" s="31" t="s">
        <v>216</v>
      </c>
      <c r="F553" s="33">
        <v>6749.32</v>
      </c>
    </row>
    <row r="554" spans="1:6" x14ac:dyDescent="0.25">
      <c r="A554" s="31">
        <v>10013381</v>
      </c>
      <c r="B554" s="32">
        <v>42511</v>
      </c>
      <c r="C554" s="32" t="s">
        <v>211</v>
      </c>
      <c r="D554" s="31" t="s">
        <v>86</v>
      </c>
      <c r="E554" s="31" t="s">
        <v>210</v>
      </c>
      <c r="F554" s="33">
        <v>8646.77</v>
      </c>
    </row>
    <row r="555" spans="1:6" x14ac:dyDescent="0.25">
      <c r="A555" s="31">
        <v>10012740</v>
      </c>
      <c r="B555" s="32">
        <v>42514</v>
      </c>
      <c r="C555" s="32" t="s">
        <v>215</v>
      </c>
      <c r="D555" s="31" t="s">
        <v>73</v>
      </c>
      <c r="E555" s="31" t="s">
        <v>212</v>
      </c>
      <c r="F555" s="33">
        <v>8487.0300000000007</v>
      </c>
    </row>
    <row r="556" spans="1:6" x14ac:dyDescent="0.25">
      <c r="A556" s="31">
        <v>10012946</v>
      </c>
      <c r="B556" s="32">
        <v>42519</v>
      </c>
      <c r="C556" s="32" t="s">
        <v>209</v>
      </c>
      <c r="D556" s="31" t="s">
        <v>102</v>
      </c>
      <c r="E556" s="31" t="s">
        <v>216</v>
      </c>
      <c r="F556" s="33">
        <v>6966.8</v>
      </c>
    </row>
    <row r="557" spans="1:6" x14ac:dyDescent="0.25">
      <c r="A557" s="31">
        <v>10012810</v>
      </c>
      <c r="B557" s="32">
        <v>42520</v>
      </c>
      <c r="C557" s="32" t="s">
        <v>211</v>
      </c>
      <c r="D557" s="31" t="s">
        <v>73</v>
      </c>
      <c r="E557" s="31" t="s">
        <v>214</v>
      </c>
      <c r="F557" s="33">
        <v>5573.42</v>
      </c>
    </row>
    <row r="558" spans="1:6" x14ac:dyDescent="0.25">
      <c r="A558" s="31">
        <v>10013447</v>
      </c>
      <c r="B558" s="32">
        <v>42521</v>
      </c>
      <c r="C558" s="32" t="s">
        <v>221</v>
      </c>
      <c r="D558" s="31" t="s">
        <v>86</v>
      </c>
      <c r="E558" s="31" t="s">
        <v>222</v>
      </c>
      <c r="F558" s="33">
        <v>5012.38</v>
      </c>
    </row>
    <row r="559" spans="1:6" x14ac:dyDescent="0.25">
      <c r="A559" s="31">
        <v>10013190</v>
      </c>
      <c r="B559" s="32">
        <v>42526</v>
      </c>
      <c r="C559" s="32" t="s">
        <v>219</v>
      </c>
      <c r="D559" s="31" t="s">
        <v>136</v>
      </c>
      <c r="E559" s="31" t="s">
        <v>218</v>
      </c>
      <c r="F559" s="33">
        <v>174.97</v>
      </c>
    </row>
    <row r="560" spans="1:6" x14ac:dyDescent="0.25">
      <c r="A560" s="31">
        <v>10012947</v>
      </c>
      <c r="B560" s="32">
        <v>42527</v>
      </c>
      <c r="C560" s="32" t="s">
        <v>215</v>
      </c>
      <c r="D560" s="31" t="s">
        <v>102</v>
      </c>
      <c r="E560" s="31" t="s">
        <v>216</v>
      </c>
      <c r="F560" s="33">
        <v>6980.25</v>
      </c>
    </row>
    <row r="561" spans="1:6" x14ac:dyDescent="0.25">
      <c r="A561" s="31">
        <v>10012970</v>
      </c>
      <c r="B561" s="32">
        <v>42528</v>
      </c>
      <c r="C561" s="32" t="s">
        <v>219</v>
      </c>
      <c r="D561" s="31" t="s">
        <v>102</v>
      </c>
      <c r="E561" s="31" t="s">
        <v>216</v>
      </c>
      <c r="F561" s="33">
        <v>9130.73</v>
      </c>
    </row>
    <row r="562" spans="1:6" x14ac:dyDescent="0.25">
      <c r="A562" s="31">
        <v>10013596</v>
      </c>
      <c r="B562" s="32">
        <v>42528</v>
      </c>
      <c r="C562" s="32" t="s">
        <v>219</v>
      </c>
      <c r="D562" s="31" t="s">
        <v>86</v>
      </c>
      <c r="E562" s="31" t="s">
        <v>220</v>
      </c>
      <c r="F562" s="33">
        <v>7424.44</v>
      </c>
    </row>
    <row r="563" spans="1:6" x14ac:dyDescent="0.25">
      <c r="A563" s="31">
        <v>10012769</v>
      </c>
      <c r="B563" s="32">
        <v>42529</v>
      </c>
      <c r="C563" s="32" t="s">
        <v>209</v>
      </c>
      <c r="D563" s="31" t="s">
        <v>136</v>
      </c>
      <c r="E563" s="31" t="s">
        <v>214</v>
      </c>
      <c r="F563" s="33">
        <v>1570.57</v>
      </c>
    </row>
    <row r="564" spans="1:6" x14ac:dyDescent="0.25">
      <c r="A564" s="31">
        <v>10013462</v>
      </c>
      <c r="B564" s="32">
        <v>42531</v>
      </c>
      <c r="C564" s="32" t="s">
        <v>221</v>
      </c>
      <c r="D564" s="31" t="s">
        <v>86</v>
      </c>
      <c r="E564" s="31" t="s">
        <v>222</v>
      </c>
      <c r="F564" s="33">
        <v>6736.4</v>
      </c>
    </row>
    <row r="565" spans="1:6" x14ac:dyDescent="0.25">
      <c r="A565" s="31">
        <v>10012676</v>
      </c>
      <c r="B565" s="32">
        <v>42533</v>
      </c>
      <c r="C565" s="32" t="s">
        <v>213</v>
      </c>
      <c r="D565" s="31" t="s">
        <v>73</v>
      </c>
      <c r="E565" s="31" t="s">
        <v>212</v>
      </c>
      <c r="F565" s="33">
        <v>3221.24</v>
      </c>
    </row>
    <row r="566" spans="1:6" x14ac:dyDescent="0.25">
      <c r="A566" s="31">
        <v>10012778</v>
      </c>
      <c r="B566" s="32">
        <v>42534</v>
      </c>
      <c r="C566" s="32" t="s">
        <v>211</v>
      </c>
      <c r="D566" s="31" t="s">
        <v>136</v>
      </c>
      <c r="E566" s="31" t="s">
        <v>214</v>
      </c>
      <c r="F566" s="33">
        <v>2330.15</v>
      </c>
    </row>
    <row r="567" spans="1:6" x14ac:dyDescent="0.25">
      <c r="A567" s="31">
        <v>10013068</v>
      </c>
      <c r="B567" s="32">
        <v>42537</v>
      </c>
      <c r="C567" s="32" t="s">
        <v>211</v>
      </c>
      <c r="D567" s="31" t="s">
        <v>86</v>
      </c>
      <c r="E567" s="31" t="s">
        <v>223</v>
      </c>
      <c r="F567" s="33">
        <v>7915.52</v>
      </c>
    </row>
    <row r="568" spans="1:6" x14ac:dyDescent="0.25">
      <c r="A568" s="31">
        <v>10013076</v>
      </c>
      <c r="B568" s="32">
        <v>42537</v>
      </c>
      <c r="C568" s="32" t="s">
        <v>219</v>
      </c>
      <c r="D568" s="31" t="s">
        <v>136</v>
      </c>
      <c r="E568" s="31" t="s">
        <v>223</v>
      </c>
      <c r="F568" s="33">
        <v>8715.65</v>
      </c>
    </row>
    <row r="569" spans="1:6" x14ac:dyDescent="0.25">
      <c r="A569" s="31">
        <v>10012803</v>
      </c>
      <c r="B569" s="32">
        <v>42540</v>
      </c>
      <c r="C569" s="32" t="s">
        <v>219</v>
      </c>
      <c r="D569" s="31" t="s">
        <v>136</v>
      </c>
      <c r="E569" s="31" t="s">
        <v>214</v>
      </c>
      <c r="F569" s="33">
        <v>5105.21</v>
      </c>
    </row>
    <row r="570" spans="1:6" x14ac:dyDescent="0.25">
      <c r="A570" s="31">
        <v>10013644</v>
      </c>
      <c r="B570" s="32">
        <v>42546</v>
      </c>
      <c r="C570" s="32" t="s">
        <v>211</v>
      </c>
      <c r="D570" s="31" t="s">
        <v>102</v>
      </c>
      <c r="E570" s="31"/>
      <c r="F570" s="33">
        <v>1370.05</v>
      </c>
    </row>
    <row r="571" spans="1:6" x14ac:dyDescent="0.25">
      <c r="A571" s="31">
        <v>10013142</v>
      </c>
      <c r="B571" s="32">
        <v>42547</v>
      </c>
      <c r="C571" s="32" t="s">
        <v>215</v>
      </c>
      <c r="D571" s="31" t="s">
        <v>86</v>
      </c>
      <c r="E571" s="31" t="s">
        <v>217</v>
      </c>
      <c r="F571" s="33">
        <v>4348.97</v>
      </c>
    </row>
    <row r="572" spans="1:6" x14ac:dyDescent="0.25">
      <c r="A572" s="31">
        <v>10013237</v>
      </c>
      <c r="B572" s="32">
        <v>42547</v>
      </c>
      <c r="C572" s="32" t="s">
        <v>213</v>
      </c>
      <c r="D572" s="31" t="s">
        <v>136</v>
      </c>
      <c r="E572" s="31" t="s">
        <v>218</v>
      </c>
      <c r="F572" s="33">
        <v>4068.82</v>
      </c>
    </row>
    <row r="573" spans="1:6" x14ac:dyDescent="0.25">
      <c r="A573" s="31">
        <v>10012815</v>
      </c>
      <c r="B573" s="32">
        <v>42548</v>
      </c>
      <c r="C573" s="32" t="s">
        <v>211</v>
      </c>
      <c r="D573" s="31" t="s">
        <v>102</v>
      </c>
      <c r="E573" s="31" t="s">
        <v>214</v>
      </c>
      <c r="F573" s="33">
        <v>5897.04</v>
      </c>
    </row>
    <row r="574" spans="1:6" x14ac:dyDescent="0.25">
      <c r="A574" s="31">
        <v>10013360</v>
      </c>
      <c r="B574" s="32">
        <v>42548</v>
      </c>
      <c r="C574" s="32" t="s">
        <v>213</v>
      </c>
      <c r="D574" s="31" t="s">
        <v>86</v>
      </c>
      <c r="E574" s="31" t="s">
        <v>210</v>
      </c>
      <c r="F574" s="33">
        <v>6750.1</v>
      </c>
    </row>
    <row r="575" spans="1:6" x14ac:dyDescent="0.25">
      <c r="A575" s="31">
        <v>10013219</v>
      </c>
      <c r="B575" s="32">
        <v>42551</v>
      </c>
      <c r="C575" s="32" t="s">
        <v>221</v>
      </c>
      <c r="D575" s="31" t="s">
        <v>86</v>
      </c>
      <c r="E575" s="31" t="s">
        <v>218</v>
      </c>
      <c r="F575" s="33">
        <v>2614.85</v>
      </c>
    </row>
    <row r="576" spans="1:6" x14ac:dyDescent="0.25">
      <c r="A576" s="31">
        <v>10012973</v>
      </c>
      <c r="B576" s="32">
        <v>42552</v>
      </c>
      <c r="C576" s="32" t="s">
        <v>219</v>
      </c>
      <c r="D576" s="31" t="s">
        <v>136</v>
      </c>
      <c r="E576" s="31" t="s">
        <v>216</v>
      </c>
      <c r="F576" s="33">
        <v>9196.42</v>
      </c>
    </row>
    <row r="577" spans="1:6" x14ac:dyDescent="0.25">
      <c r="A577" s="31">
        <v>10013263</v>
      </c>
      <c r="B577" s="32">
        <v>42553</v>
      </c>
      <c r="C577" s="32" t="s">
        <v>219</v>
      </c>
      <c r="D577" s="31" t="s">
        <v>136</v>
      </c>
      <c r="E577" s="31" t="s">
        <v>218</v>
      </c>
      <c r="F577" s="33">
        <v>6559.8</v>
      </c>
    </row>
    <row r="578" spans="1:6" x14ac:dyDescent="0.25">
      <c r="A578" s="31">
        <v>10013604</v>
      </c>
      <c r="B578" s="32">
        <v>42554</v>
      </c>
      <c r="C578" s="32" t="s">
        <v>221</v>
      </c>
      <c r="D578" s="31" t="s">
        <v>73</v>
      </c>
      <c r="E578" s="31" t="s">
        <v>220</v>
      </c>
      <c r="F578" s="33">
        <v>9122.27</v>
      </c>
    </row>
    <row r="579" spans="1:6" x14ac:dyDescent="0.25">
      <c r="A579" s="31">
        <v>10013481</v>
      </c>
      <c r="B579" s="32">
        <v>42555</v>
      </c>
      <c r="C579" s="32" t="s">
        <v>209</v>
      </c>
      <c r="D579" s="31" t="s">
        <v>86</v>
      </c>
      <c r="E579" s="31" t="s">
        <v>222</v>
      </c>
      <c r="F579" s="33">
        <v>8285.83</v>
      </c>
    </row>
    <row r="580" spans="1:6" x14ac:dyDescent="0.25">
      <c r="A580" s="31">
        <v>10013431</v>
      </c>
      <c r="B580" s="32">
        <v>42557</v>
      </c>
      <c r="C580" s="32" t="s">
        <v>219</v>
      </c>
      <c r="D580" s="31" t="s">
        <v>102</v>
      </c>
      <c r="E580" s="31" t="s">
        <v>222</v>
      </c>
      <c r="F580" s="33">
        <v>3816.23</v>
      </c>
    </row>
    <row r="581" spans="1:6" x14ac:dyDescent="0.25">
      <c r="A581" s="31">
        <v>10013092</v>
      </c>
      <c r="B581" s="32">
        <v>42561</v>
      </c>
      <c r="C581" s="32" t="s">
        <v>219</v>
      </c>
      <c r="D581" s="31" t="s">
        <v>102</v>
      </c>
      <c r="E581" s="31" t="s">
        <v>217</v>
      </c>
      <c r="F581" s="33">
        <v>291.20999999999998</v>
      </c>
    </row>
    <row r="582" spans="1:6" x14ac:dyDescent="0.25">
      <c r="A582" s="31">
        <v>10013642</v>
      </c>
      <c r="B582" s="32">
        <v>42564</v>
      </c>
      <c r="C582" s="32" t="s">
        <v>213</v>
      </c>
      <c r="D582" s="31" t="s">
        <v>73</v>
      </c>
      <c r="E582" s="31"/>
      <c r="F582" s="33">
        <v>1277.72</v>
      </c>
    </row>
    <row r="583" spans="1:6" x14ac:dyDescent="0.25">
      <c r="A583" s="31">
        <v>10013459</v>
      </c>
      <c r="B583" s="32">
        <v>42565</v>
      </c>
      <c r="C583" s="32" t="s">
        <v>209</v>
      </c>
      <c r="D583" s="31" t="s">
        <v>73</v>
      </c>
      <c r="E583" s="31" t="s">
        <v>222</v>
      </c>
      <c r="F583" s="33">
        <v>6467.72</v>
      </c>
    </row>
    <row r="584" spans="1:6" x14ac:dyDescent="0.25">
      <c r="A584" s="31">
        <v>10013144</v>
      </c>
      <c r="B584" s="32">
        <v>42568</v>
      </c>
      <c r="C584" s="32" t="s">
        <v>215</v>
      </c>
      <c r="D584" s="31" t="s">
        <v>86</v>
      </c>
      <c r="E584" s="31" t="s">
        <v>217</v>
      </c>
      <c r="F584" s="33">
        <v>4473.04</v>
      </c>
    </row>
    <row r="585" spans="1:6" x14ac:dyDescent="0.25">
      <c r="A585" s="31">
        <v>10013370</v>
      </c>
      <c r="B585" s="32">
        <v>42568</v>
      </c>
      <c r="C585" s="32" t="s">
        <v>211</v>
      </c>
      <c r="D585" s="31" t="s">
        <v>102</v>
      </c>
      <c r="E585" s="31" t="s">
        <v>210</v>
      </c>
      <c r="F585" s="33">
        <v>7548.81</v>
      </c>
    </row>
    <row r="586" spans="1:6" x14ac:dyDescent="0.25">
      <c r="A586" s="31">
        <v>10013564</v>
      </c>
      <c r="B586" s="32">
        <v>42569</v>
      </c>
      <c r="C586" s="32" t="s">
        <v>221</v>
      </c>
      <c r="D586" s="31" t="s">
        <v>86</v>
      </c>
      <c r="E586" s="31" t="s">
        <v>220</v>
      </c>
      <c r="F586" s="33">
        <v>5292.02</v>
      </c>
    </row>
    <row r="587" spans="1:6" x14ac:dyDescent="0.25">
      <c r="A587" s="31">
        <v>10012825</v>
      </c>
      <c r="B587" s="32">
        <v>42570</v>
      </c>
      <c r="C587" s="32" t="s">
        <v>215</v>
      </c>
      <c r="D587" s="31" t="s">
        <v>73</v>
      </c>
      <c r="E587" s="31" t="s">
        <v>214</v>
      </c>
      <c r="F587" s="33">
        <v>6570.71</v>
      </c>
    </row>
    <row r="588" spans="1:6" x14ac:dyDescent="0.25">
      <c r="A588" s="31">
        <v>10012984</v>
      </c>
      <c r="B588" s="32">
        <v>42570</v>
      </c>
      <c r="C588" s="32" t="s">
        <v>209</v>
      </c>
      <c r="D588" s="31" t="s">
        <v>102</v>
      </c>
      <c r="E588" s="31" t="s">
        <v>223</v>
      </c>
      <c r="F588" s="33">
        <v>610.04</v>
      </c>
    </row>
    <row r="589" spans="1:6" x14ac:dyDescent="0.25">
      <c r="A589" s="31">
        <v>10013031</v>
      </c>
      <c r="B589" s="32">
        <v>42570</v>
      </c>
      <c r="C589" s="32" t="s">
        <v>219</v>
      </c>
      <c r="D589" s="31" t="s">
        <v>102</v>
      </c>
      <c r="E589" s="31" t="s">
        <v>223</v>
      </c>
      <c r="F589" s="33">
        <v>4223.08</v>
      </c>
    </row>
    <row r="590" spans="1:6" x14ac:dyDescent="0.25">
      <c r="A590" s="31">
        <v>10013539</v>
      </c>
      <c r="B590" s="32">
        <v>42570</v>
      </c>
      <c r="C590" s="32" t="s">
        <v>211</v>
      </c>
      <c r="D590" s="31" t="s">
        <v>136</v>
      </c>
      <c r="E590" s="31" t="s">
        <v>220</v>
      </c>
      <c r="F590" s="33">
        <v>3057.51</v>
      </c>
    </row>
    <row r="591" spans="1:6" x14ac:dyDescent="0.25">
      <c r="A591" s="31">
        <v>10013024</v>
      </c>
      <c r="B591" s="32">
        <v>42572</v>
      </c>
      <c r="C591" s="32" t="s">
        <v>215</v>
      </c>
      <c r="D591" s="31" t="s">
        <v>136</v>
      </c>
      <c r="E591" s="31" t="s">
        <v>223</v>
      </c>
      <c r="F591" s="33">
        <v>3498.45</v>
      </c>
    </row>
    <row r="592" spans="1:6" x14ac:dyDescent="0.25">
      <c r="A592" s="31">
        <v>10012684</v>
      </c>
      <c r="B592" s="32">
        <v>42573</v>
      </c>
      <c r="C592" s="32" t="s">
        <v>209</v>
      </c>
      <c r="D592" s="31" t="s">
        <v>102</v>
      </c>
      <c r="E592" s="31" t="s">
        <v>212</v>
      </c>
      <c r="F592" s="33">
        <v>4254.24</v>
      </c>
    </row>
    <row r="593" spans="1:6" x14ac:dyDescent="0.25">
      <c r="A593" s="31">
        <v>10013027</v>
      </c>
      <c r="B593" s="32">
        <v>42577</v>
      </c>
      <c r="C593" s="32" t="s">
        <v>209</v>
      </c>
      <c r="D593" s="31" t="s">
        <v>136</v>
      </c>
      <c r="E593" s="31" t="s">
        <v>223</v>
      </c>
      <c r="F593" s="33">
        <v>3699.12</v>
      </c>
    </row>
    <row r="594" spans="1:6" x14ac:dyDescent="0.25">
      <c r="A594" s="31">
        <v>10013178</v>
      </c>
      <c r="B594" s="32">
        <v>42578</v>
      </c>
      <c r="C594" s="32" t="s">
        <v>209</v>
      </c>
      <c r="D594" s="31" t="s">
        <v>86</v>
      </c>
      <c r="E594" s="31" t="s">
        <v>217</v>
      </c>
      <c r="F594" s="33">
        <v>8522.74</v>
      </c>
    </row>
    <row r="595" spans="1:6" x14ac:dyDescent="0.25">
      <c r="A595" s="31">
        <v>10013533</v>
      </c>
      <c r="B595" s="32">
        <v>42579</v>
      </c>
      <c r="C595" s="32" t="s">
        <v>219</v>
      </c>
      <c r="D595" s="31" t="s">
        <v>102</v>
      </c>
      <c r="E595" s="31" t="s">
        <v>220</v>
      </c>
      <c r="F595" s="33">
        <v>2555.6</v>
      </c>
    </row>
    <row r="596" spans="1:6" x14ac:dyDescent="0.25">
      <c r="A596" s="31">
        <v>10013164</v>
      </c>
      <c r="B596" s="32">
        <v>42581</v>
      </c>
      <c r="C596" s="32" t="s">
        <v>215</v>
      </c>
      <c r="D596" s="31" t="s">
        <v>136</v>
      </c>
      <c r="E596" s="31" t="s">
        <v>217</v>
      </c>
      <c r="F596" s="33">
        <v>6096.02</v>
      </c>
    </row>
    <row r="597" spans="1:6" x14ac:dyDescent="0.25">
      <c r="A597" s="31">
        <v>10013035</v>
      </c>
      <c r="B597" s="32">
        <v>42583</v>
      </c>
      <c r="C597" s="32" t="s">
        <v>211</v>
      </c>
      <c r="D597" s="31" t="s">
        <v>102</v>
      </c>
      <c r="E597" s="31" t="s">
        <v>223</v>
      </c>
      <c r="F597" s="33">
        <v>4735.76</v>
      </c>
    </row>
    <row r="598" spans="1:6" x14ac:dyDescent="0.25">
      <c r="A598" s="31">
        <v>10013396</v>
      </c>
      <c r="B598" s="32">
        <v>42585</v>
      </c>
      <c r="C598" s="32" t="s">
        <v>215</v>
      </c>
      <c r="D598" s="31" t="s">
        <v>136</v>
      </c>
      <c r="E598" s="31" t="s">
        <v>222</v>
      </c>
      <c r="F598" s="33">
        <v>907.16</v>
      </c>
    </row>
    <row r="599" spans="1:6" x14ac:dyDescent="0.25">
      <c r="A599" s="31">
        <v>10013594</v>
      </c>
      <c r="B599" s="32">
        <v>42587</v>
      </c>
      <c r="C599" s="32" t="s">
        <v>213</v>
      </c>
      <c r="D599" s="31" t="s">
        <v>86</v>
      </c>
      <c r="E599" s="31" t="s">
        <v>220</v>
      </c>
      <c r="F599" s="33">
        <v>7284.52</v>
      </c>
    </row>
    <row r="600" spans="1:6" x14ac:dyDescent="0.25">
      <c r="A600" s="31">
        <v>10012716</v>
      </c>
      <c r="B600" s="32">
        <v>42590</v>
      </c>
      <c r="C600" s="32" t="s">
        <v>219</v>
      </c>
      <c r="D600" s="31" t="s">
        <v>136</v>
      </c>
      <c r="E600" s="31" t="s">
        <v>212</v>
      </c>
      <c r="F600" s="33">
        <v>6197.07</v>
      </c>
    </row>
    <row r="601" spans="1:6" x14ac:dyDescent="0.25">
      <c r="A601" s="31">
        <v>10012839</v>
      </c>
      <c r="B601" s="32">
        <v>42590</v>
      </c>
      <c r="C601" s="32" t="s">
        <v>209</v>
      </c>
      <c r="D601" s="31" t="s">
        <v>86</v>
      </c>
      <c r="E601" s="31" t="s">
        <v>214</v>
      </c>
      <c r="F601" s="33">
        <v>7950.97</v>
      </c>
    </row>
    <row r="602" spans="1:6" x14ac:dyDescent="0.25">
      <c r="A602" s="31">
        <v>10013214</v>
      </c>
      <c r="B602" s="32">
        <v>42590</v>
      </c>
      <c r="C602" s="32" t="s">
        <v>221</v>
      </c>
      <c r="D602" s="31" t="s">
        <v>86</v>
      </c>
      <c r="E602" s="31" t="s">
        <v>218</v>
      </c>
      <c r="F602" s="33">
        <v>2238.96</v>
      </c>
    </row>
    <row r="603" spans="1:6" x14ac:dyDescent="0.25">
      <c r="A603" s="31">
        <v>10012867</v>
      </c>
      <c r="B603" s="32">
        <v>42591</v>
      </c>
      <c r="C603" s="32" t="s">
        <v>211</v>
      </c>
      <c r="D603" s="31" t="s">
        <v>136</v>
      </c>
      <c r="E603" s="31" t="s">
        <v>216</v>
      </c>
      <c r="F603" s="33">
        <v>569.25</v>
      </c>
    </row>
    <row r="604" spans="1:6" x14ac:dyDescent="0.25">
      <c r="A604" s="31">
        <v>10013162</v>
      </c>
      <c r="B604" s="32">
        <v>42594</v>
      </c>
      <c r="C604" s="32" t="s">
        <v>209</v>
      </c>
      <c r="D604" s="31" t="s">
        <v>136</v>
      </c>
      <c r="E604" s="31" t="s">
        <v>217</v>
      </c>
      <c r="F604" s="33">
        <v>5776.19</v>
      </c>
    </row>
    <row r="605" spans="1:6" x14ac:dyDescent="0.25">
      <c r="A605" s="31">
        <v>10013567</v>
      </c>
      <c r="B605" s="32">
        <v>42599</v>
      </c>
      <c r="C605" s="32" t="s">
        <v>209</v>
      </c>
      <c r="D605" s="31" t="s">
        <v>73</v>
      </c>
      <c r="E605" s="31" t="s">
        <v>220</v>
      </c>
      <c r="F605" s="33">
        <v>5647.94</v>
      </c>
    </row>
    <row r="606" spans="1:6" x14ac:dyDescent="0.25">
      <c r="A606" s="31">
        <v>10012653</v>
      </c>
      <c r="B606" s="32">
        <v>42607</v>
      </c>
      <c r="C606" s="32" t="s">
        <v>211</v>
      </c>
      <c r="D606" s="31" t="s">
        <v>102</v>
      </c>
      <c r="E606" s="31" t="s">
        <v>212</v>
      </c>
      <c r="F606" s="33">
        <v>237.98</v>
      </c>
    </row>
    <row r="607" spans="1:6" x14ac:dyDescent="0.25">
      <c r="A607" s="31">
        <v>10013329</v>
      </c>
      <c r="B607" s="32">
        <v>42610</v>
      </c>
      <c r="C607" s="32" t="s">
        <v>219</v>
      </c>
      <c r="D607" s="31" t="s">
        <v>73</v>
      </c>
      <c r="E607" s="31" t="s">
        <v>210</v>
      </c>
      <c r="F607" s="33">
        <v>3111.51</v>
      </c>
    </row>
    <row r="608" spans="1:6" x14ac:dyDescent="0.25">
      <c r="A608" s="31">
        <v>10013555</v>
      </c>
      <c r="B608" s="32">
        <v>42613</v>
      </c>
      <c r="C608" s="32" t="s">
        <v>219</v>
      </c>
      <c r="D608" s="31" t="s">
        <v>136</v>
      </c>
      <c r="E608" s="31" t="s">
        <v>220</v>
      </c>
      <c r="F608" s="33">
        <v>4240.51</v>
      </c>
    </row>
    <row r="609" spans="1:6" x14ac:dyDescent="0.25">
      <c r="A609" s="31">
        <v>10012728</v>
      </c>
      <c r="B609" s="32">
        <v>42615</v>
      </c>
      <c r="C609" s="32" t="s">
        <v>213</v>
      </c>
      <c r="D609" s="31" t="s">
        <v>136</v>
      </c>
      <c r="E609" s="31" t="s">
        <v>212</v>
      </c>
      <c r="F609" s="33">
        <v>7522.56</v>
      </c>
    </row>
    <row r="610" spans="1:6" x14ac:dyDescent="0.25">
      <c r="A610" s="31">
        <v>10013042</v>
      </c>
      <c r="B610" s="32">
        <v>42615</v>
      </c>
      <c r="C610" s="32" t="s">
        <v>215</v>
      </c>
      <c r="D610" s="31" t="s">
        <v>86</v>
      </c>
      <c r="E610" s="31" t="s">
        <v>223</v>
      </c>
      <c r="F610" s="33">
        <v>6022.83</v>
      </c>
    </row>
    <row r="611" spans="1:6" x14ac:dyDescent="0.25">
      <c r="A611" s="31">
        <v>10013609</v>
      </c>
      <c r="B611" s="32">
        <v>42616</v>
      </c>
      <c r="C611" s="32" t="s">
        <v>219</v>
      </c>
      <c r="D611" s="31" t="s">
        <v>73</v>
      </c>
      <c r="E611" s="31" t="s">
        <v>220</v>
      </c>
      <c r="F611" s="33">
        <v>9568.42</v>
      </c>
    </row>
    <row r="612" spans="1:6" x14ac:dyDescent="0.25">
      <c r="A612" s="31">
        <v>10012841</v>
      </c>
      <c r="B612" s="32">
        <v>42617</v>
      </c>
      <c r="C612" s="32" t="s">
        <v>211</v>
      </c>
      <c r="D612" s="31" t="s">
        <v>102</v>
      </c>
      <c r="E612" s="31" t="s">
        <v>214</v>
      </c>
      <c r="F612" s="33">
        <v>8097.09</v>
      </c>
    </row>
    <row r="613" spans="1:6" x14ac:dyDescent="0.25">
      <c r="A613" s="31">
        <v>10012817</v>
      </c>
      <c r="B613" s="32">
        <v>42618</v>
      </c>
      <c r="C613" s="32" t="s">
        <v>215</v>
      </c>
      <c r="D613" s="31" t="s">
        <v>136</v>
      </c>
      <c r="E613" s="31" t="s">
        <v>214</v>
      </c>
      <c r="F613" s="33">
        <v>5995.5</v>
      </c>
    </row>
    <row r="614" spans="1:6" x14ac:dyDescent="0.25">
      <c r="A614" s="31">
        <v>10012964</v>
      </c>
      <c r="B614" s="32">
        <v>42618</v>
      </c>
      <c r="C614" s="32" t="s">
        <v>215</v>
      </c>
      <c r="D614" s="31" t="s">
        <v>136</v>
      </c>
      <c r="E614" s="31" t="s">
        <v>216</v>
      </c>
      <c r="F614" s="33">
        <v>8619.7999999999993</v>
      </c>
    </row>
    <row r="615" spans="1:6" x14ac:dyDescent="0.25">
      <c r="A615" s="31">
        <v>10013517</v>
      </c>
      <c r="B615" s="32">
        <v>42618</v>
      </c>
      <c r="C615" s="32" t="s">
        <v>215</v>
      </c>
      <c r="D615" s="31" t="s">
        <v>73</v>
      </c>
      <c r="E615" s="31" t="s">
        <v>220</v>
      </c>
      <c r="F615" s="33">
        <v>1808.5</v>
      </c>
    </row>
    <row r="616" spans="1:6" x14ac:dyDescent="0.25">
      <c r="A616" s="31">
        <v>10013205</v>
      </c>
      <c r="B616" s="32">
        <v>42620</v>
      </c>
      <c r="C616" s="32" t="s">
        <v>221</v>
      </c>
      <c r="D616" s="31" t="s">
        <v>136</v>
      </c>
      <c r="E616" s="31" t="s">
        <v>218</v>
      </c>
      <c r="F616" s="33">
        <v>1314.64</v>
      </c>
    </row>
    <row r="617" spans="1:6" x14ac:dyDescent="0.25">
      <c r="A617" s="31">
        <v>10012924</v>
      </c>
      <c r="B617" s="32">
        <v>42622</v>
      </c>
      <c r="C617" s="32" t="s">
        <v>211</v>
      </c>
      <c r="D617" s="31" t="s">
        <v>73</v>
      </c>
      <c r="E617" s="31" t="s">
        <v>216</v>
      </c>
      <c r="F617" s="33">
        <v>5743.53</v>
      </c>
    </row>
    <row r="618" spans="1:6" x14ac:dyDescent="0.25">
      <c r="A618" s="31">
        <v>10012923</v>
      </c>
      <c r="B618" s="32">
        <v>42626</v>
      </c>
      <c r="C618" s="32" t="s">
        <v>211</v>
      </c>
      <c r="D618" s="31" t="s">
        <v>86</v>
      </c>
      <c r="E618" s="31" t="s">
        <v>216</v>
      </c>
      <c r="F618" s="33">
        <v>5303.78</v>
      </c>
    </row>
    <row r="619" spans="1:6" x14ac:dyDescent="0.25">
      <c r="A619" s="31">
        <v>10013127</v>
      </c>
      <c r="B619" s="32">
        <v>42626</v>
      </c>
      <c r="C619" s="32" t="s">
        <v>215</v>
      </c>
      <c r="D619" s="31" t="s">
        <v>136</v>
      </c>
      <c r="E619" s="31" t="s">
        <v>217</v>
      </c>
      <c r="F619" s="33">
        <v>3495.42</v>
      </c>
    </row>
    <row r="620" spans="1:6" x14ac:dyDescent="0.25">
      <c r="A620" s="31">
        <v>10013036</v>
      </c>
      <c r="B620" s="32">
        <v>42627</v>
      </c>
      <c r="C620" s="32" t="s">
        <v>215</v>
      </c>
      <c r="D620" s="31" t="s">
        <v>102</v>
      </c>
      <c r="E620" s="31" t="s">
        <v>223</v>
      </c>
      <c r="F620" s="33">
        <v>4772.74</v>
      </c>
    </row>
    <row r="621" spans="1:6" x14ac:dyDescent="0.25">
      <c r="A621" s="31">
        <v>10013075</v>
      </c>
      <c r="B621" s="32">
        <v>42627</v>
      </c>
      <c r="C621" s="32" t="s">
        <v>211</v>
      </c>
      <c r="D621" s="31" t="s">
        <v>136</v>
      </c>
      <c r="E621" s="31" t="s">
        <v>223</v>
      </c>
      <c r="F621" s="33">
        <v>8653.98</v>
      </c>
    </row>
    <row r="622" spans="1:6" x14ac:dyDescent="0.25">
      <c r="A622" s="31">
        <v>10012832</v>
      </c>
      <c r="B622" s="32">
        <v>42628</v>
      </c>
      <c r="C622" s="32" t="s">
        <v>215</v>
      </c>
      <c r="D622" s="31" t="s">
        <v>136</v>
      </c>
      <c r="E622" s="31" t="s">
        <v>214</v>
      </c>
      <c r="F622" s="33">
        <v>7099.01</v>
      </c>
    </row>
    <row r="623" spans="1:6" x14ac:dyDescent="0.25">
      <c r="A623" s="31">
        <v>10013369</v>
      </c>
      <c r="B623" s="32">
        <v>42628</v>
      </c>
      <c r="C623" s="32" t="s">
        <v>215</v>
      </c>
      <c r="D623" s="31" t="s">
        <v>86</v>
      </c>
      <c r="E623" s="31" t="s">
        <v>210</v>
      </c>
      <c r="F623" s="33">
        <v>7548.54</v>
      </c>
    </row>
    <row r="624" spans="1:6" x14ac:dyDescent="0.25">
      <c r="A624" s="31">
        <v>10013590</v>
      </c>
      <c r="B624" s="32">
        <v>42628</v>
      </c>
      <c r="C624" s="32" t="s">
        <v>209</v>
      </c>
      <c r="D624" s="31" t="s">
        <v>73</v>
      </c>
      <c r="E624" s="31" t="s">
        <v>220</v>
      </c>
      <c r="F624" s="33">
        <v>6842.66</v>
      </c>
    </row>
    <row r="625" spans="1:6" x14ac:dyDescent="0.25">
      <c r="A625" s="31">
        <v>10012864</v>
      </c>
      <c r="B625" s="32">
        <v>42630</v>
      </c>
      <c r="C625" s="32" t="s">
        <v>219</v>
      </c>
      <c r="D625" s="31" t="s">
        <v>102</v>
      </c>
      <c r="E625" s="31" t="s">
        <v>216</v>
      </c>
      <c r="F625" s="33">
        <v>424.54</v>
      </c>
    </row>
    <row r="626" spans="1:6" x14ac:dyDescent="0.25">
      <c r="A626" s="31">
        <v>10013618</v>
      </c>
      <c r="B626" s="32">
        <v>42630</v>
      </c>
      <c r="C626" s="32" t="s">
        <v>219</v>
      </c>
      <c r="D626" s="31" t="s">
        <v>102</v>
      </c>
      <c r="E626" s="31"/>
      <c r="F626" s="33">
        <v>436.99</v>
      </c>
    </row>
    <row r="627" spans="1:6" x14ac:dyDescent="0.25">
      <c r="A627" s="31">
        <v>10013585</v>
      </c>
      <c r="B627" s="32">
        <v>42633</v>
      </c>
      <c r="C627" s="32" t="s">
        <v>219</v>
      </c>
      <c r="D627" s="31" t="s">
        <v>136</v>
      </c>
      <c r="E627" s="31" t="s">
        <v>220</v>
      </c>
      <c r="F627" s="33">
        <v>6656.06</v>
      </c>
    </row>
    <row r="628" spans="1:6" x14ac:dyDescent="0.25">
      <c r="A628" s="31">
        <v>10012895</v>
      </c>
      <c r="B628" s="32">
        <v>42635</v>
      </c>
      <c r="C628" s="32" t="s">
        <v>219</v>
      </c>
      <c r="D628" s="31" t="s">
        <v>73</v>
      </c>
      <c r="E628" s="31" t="s">
        <v>216</v>
      </c>
      <c r="F628" s="33">
        <v>3558.84</v>
      </c>
    </row>
    <row r="629" spans="1:6" x14ac:dyDescent="0.25">
      <c r="A629" s="31">
        <v>10013010</v>
      </c>
      <c r="B629" s="32">
        <v>42636</v>
      </c>
      <c r="C629" s="32" t="s">
        <v>213</v>
      </c>
      <c r="D629" s="31" t="s">
        <v>86</v>
      </c>
      <c r="E629" s="31" t="s">
        <v>223</v>
      </c>
      <c r="F629" s="33">
        <v>2456.4699999999998</v>
      </c>
    </row>
    <row r="630" spans="1:6" x14ac:dyDescent="0.25">
      <c r="A630" s="31">
        <v>10012697</v>
      </c>
      <c r="B630" s="32">
        <v>42637</v>
      </c>
      <c r="C630" s="32" t="s">
        <v>215</v>
      </c>
      <c r="D630" s="31" t="s">
        <v>73</v>
      </c>
      <c r="E630" s="31" t="s">
        <v>212</v>
      </c>
      <c r="F630" s="33">
        <v>5048.2700000000004</v>
      </c>
    </row>
    <row r="631" spans="1:6" x14ac:dyDescent="0.25">
      <c r="A631" s="31">
        <v>10012911</v>
      </c>
      <c r="B631" s="32">
        <v>42638</v>
      </c>
      <c r="C631" s="32" t="s">
        <v>215</v>
      </c>
      <c r="D631" s="31" t="s">
        <v>73</v>
      </c>
      <c r="E631" s="31" t="s">
        <v>216</v>
      </c>
      <c r="F631" s="33">
        <v>4471.34</v>
      </c>
    </row>
    <row r="632" spans="1:6" x14ac:dyDescent="0.25">
      <c r="A632" s="31">
        <v>10013625</v>
      </c>
      <c r="B632" s="32">
        <v>42638</v>
      </c>
      <c r="C632" s="32" t="s">
        <v>213</v>
      </c>
      <c r="D632" s="31" t="s">
        <v>73</v>
      </c>
      <c r="E632" s="31"/>
      <c r="F632" s="33">
        <v>674.94</v>
      </c>
    </row>
    <row r="633" spans="1:6" x14ac:dyDescent="0.25">
      <c r="A633" s="31">
        <v>10012804</v>
      </c>
      <c r="B633" s="32">
        <v>42639</v>
      </c>
      <c r="C633" s="32" t="s">
        <v>215</v>
      </c>
      <c r="D633" s="31" t="s">
        <v>136</v>
      </c>
      <c r="E633" s="31" t="s">
        <v>214</v>
      </c>
      <c r="F633" s="33">
        <v>5112.96</v>
      </c>
    </row>
    <row r="634" spans="1:6" x14ac:dyDescent="0.25">
      <c r="A634" s="31">
        <v>10012766</v>
      </c>
      <c r="B634" s="32">
        <v>42644</v>
      </c>
      <c r="C634" s="32" t="s">
        <v>209</v>
      </c>
      <c r="D634" s="31" t="s">
        <v>86</v>
      </c>
      <c r="E634" s="31" t="s">
        <v>214</v>
      </c>
      <c r="F634" s="33">
        <v>1141.98</v>
      </c>
    </row>
    <row r="635" spans="1:6" x14ac:dyDescent="0.25">
      <c r="A635" s="31">
        <v>10012786</v>
      </c>
      <c r="B635" s="32">
        <v>42644</v>
      </c>
      <c r="C635" s="32" t="s">
        <v>213</v>
      </c>
      <c r="D635" s="31" t="s">
        <v>86</v>
      </c>
      <c r="E635" s="31" t="s">
        <v>214</v>
      </c>
      <c r="F635" s="33">
        <v>3518.46</v>
      </c>
    </row>
    <row r="636" spans="1:6" x14ac:dyDescent="0.25">
      <c r="A636" s="31">
        <v>10013366</v>
      </c>
      <c r="B636" s="32">
        <v>42644</v>
      </c>
      <c r="C636" s="32" t="s">
        <v>221</v>
      </c>
      <c r="D636" s="31" t="s">
        <v>136</v>
      </c>
      <c r="E636" s="31" t="s">
        <v>210</v>
      </c>
      <c r="F636" s="33">
        <v>7127.51</v>
      </c>
    </row>
    <row r="637" spans="1:6" x14ac:dyDescent="0.25">
      <c r="A637" s="31">
        <v>10013438</v>
      </c>
      <c r="B637" s="32">
        <v>42645</v>
      </c>
      <c r="C637" s="32" t="s">
        <v>221</v>
      </c>
      <c r="D637" s="31" t="s">
        <v>73</v>
      </c>
      <c r="E637" s="31" t="s">
        <v>222</v>
      </c>
      <c r="F637" s="33">
        <v>4385.3999999999996</v>
      </c>
    </row>
    <row r="638" spans="1:6" x14ac:dyDescent="0.25">
      <c r="A638" s="31">
        <v>10013208</v>
      </c>
      <c r="B638" s="32">
        <v>42649</v>
      </c>
      <c r="C638" s="32" t="s">
        <v>209</v>
      </c>
      <c r="D638" s="31" t="s">
        <v>102</v>
      </c>
      <c r="E638" s="31" t="s">
        <v>218</v>
      </c>
      <c r="F638" s="33">
        <v>1877.73</v>
      </c>
    </row>
    <row r="639" spans="1:6" x14ac:dyDescent="0.25">
      <c r="A639" s="31">
        <v>10012673</v>
      </c>
      <c r="B639" s="32">
        <v>42650</v>
      </c>
      <c r="C639" s="32" t="s">
        <v>213</v>
      </c>
      <c r="D639" s="31" t="s">
        <v>102</v>
      </c>
      <c r="E639" s="31" t="s">
        <v>212</v>
      </c>
      <c r="F639" s="33">
        <v>2944.96</v>
      </c>
    </row>
    <row r="640" spans="1:6" x14ac:dyDescent="0.25">
      <c r="A640" s="31">
        <v>10013573</v>
      </c>
      <c r="B640" s="32">
        <v>42651</v>
      </c>
      <c r="C640" s="32" t="s">
        <v>211</v>
      </c>
      <c r="D640" s="31" t="s">
        <v>136</v>
      </c>
      <c r="E640" s="31" t="s">
        <v>220</v>
      </c>
      <c r="F640" s="33">
        <v>5808.64</v>
      </c>
    </row>
    <row r="641" spans="1:6" x14ac:dyDescent="0.25">
      <c r="A641" s="31">
        <v>10013002</v>
      </c>
      <c r="B641" s="32">
        <v>42652</v>
      </c>
      <c r="C641" s="32" t="s">
        <v>219</v>
      </c>
      <c r="D641" s="31" t="s">
        <v>102</v>
      </c>
      <c r="E641" s="31" t="s">
        <v>223</v>
      </c>
      <c r="F641" s="33">
        <v>2224.5700000000002</v>
      </c>
    </row>
    <row r="642" spans="1:6" x14ac:dyDescent="0.25">
      <c r="A642" s="31">
        <v>10013503</v>
      </c>
      <c r="B642" s="32">
        <v>42652</v>
      </c>
      <c r="C642" s="32" t="s">
        <v>213</v>
      </c>
      <c r="D642" s="31" t="s">
        <v>136</v>
      </c>
      <c r="E642" s="31" t="s">
        <v>220</v>
      </c>
      <c r="F642" s="33">
        <v>372.48</v>
      </c>
    </row>
    <row r="643" spans="1:6" x14ac:dyDescent="0.25">
      <c r="A643" s="31">
        <v>10012790</v>
      </c>
      <c r="B643" s="32">
        <v>42661</v>
      </c>
      <c r="C643" s="32" t="s">
        <v>219</v>
      </c>
      <c r="D643" s="31" t="s">
        <v>136</v>
      </c>
      <c r="E643" s="31" t="s">
        <v>214</v>
      </c>
      <c r="F643" s="33">
        <v>3753.16</v>
      </c>
    </row>
    <row r="644" spans="1:6" x14ac:dyDescent="0.25">
      <c r="A644" s="31">
        <v>10013050</v>
      </c>
      <c r="B644" s="32">
        <v>42666</v>
      </c>
      <c r="C644" s="32" t="s">
        <v>211</v>
      </c>
      <c r="D644" s="31" t="s">
        <v>86</v>
      </c>
      <c r="E644" s="31" t="s">
        <v>223</v>
      </c>
      <c r="F644" s="33">
        <v>6591.43</v>
      </c>
    </row>
    <row r="645" spans="1:6" x14ac:dyDescent="0.25">
      <c r="A645" s="31">
        <v>10013016</v>
      </c>
      <c r="B645" s="32">
        <v>42668</v>
      </c>
      <c r="C645" s="32" t="s">
        <v>221</v>
      </c>
      <c r="D645" s="31" t="s">
        <v>73</v>
      </c>
      <c r="E645" s="31" t="s">
        <v>223</v>
      </c>
      <c r="F645" s="33">
        <v>2587.6799999999998</v>
      </c>
    </row>
    <row r="646" spans="1:6" x14ac:dyDescent="0.25">
      <c r="A646" s="31">
        <v>10013308</v>
      </c>
      <c r="B646" s="32">
        <v>42668</v>
      </c>
      <c r="C646" s="32" t="s">
        <v>211</v>
      </c>
      <c r="D646" s="31" t="s">
        <v>73</v>
      </c>
      <c r="E646" s="31" t="s">
        <v>210</v>
      </c>
      <c r="F646" s="33">
        <v>1814.42</v>
      </c>
    </row>
    <row r="647" spans="1:6" x14ac:dyDescent="0.25">
      <c r="A647" s="31">
        <v>10013345</v>
      </c>
      <c r="B647" s="32">
        <v>42685</v>
      </c>
      <c r="C647" s="32" t="s">
        <v>221</v>
      </c>
      <c r="D647" s="31" t="s">
        <v>102</v>
      </c>
      <c r="E647" s="31" t="s">
        <v>210</v>
      </c>
      <c r="F647" s="33">
        <v>5016.2299999999996</v>
      </c>
    </row>
    <row r="648" spans="1:6" x14ac:dyDescent="0.25">
      <c r="A648" s="31">
        <v>10013392</v>
      </c>
      <c r="B648" s="32">
        <v>42685</v>
      </c>
      <c r="C648" s="32" t="s">
        <v>215</v>
      </c>
      <c r="D648" s="31" t="s">
        <v>73</v>
      </c>
      <c r="E648" s="31" t="s">
        <v>222</v>
      </c>
      <c r="F648" s="33">
        <v>404.7</v>
      </c>
    </row>
    <row r="649" spans="1:6" x14ac:dyDescent="0.25">
      <c r="A649" s="31">
        <v>10012960</v>
      </c>
      <c r="B649" s="32">
        <v>42691</v>
      </c>
      <c r="C649" s="32" t="s">
        <v>209</v>
      </c>
      <c r="D649" s="31" t="s">
        <v>136</v>
      </c>
      <c r="E649" s="31" t="s">
        <v>216</v>
      </c>
      <c r="F649" s="33">
        <v>8368.35</v>
      </c>
    </row>
    <row r="650" spans="1:6" x14ac:dyDescent="0.25">
      <c r="A650" s="31">
        <v>10012753</v>
      </c>
      <c r="B650" s="32">
        <v>42693</v>
      </c>
      <c r="C650" s="32" t="s">
        <v>209</v>
      </c>
      <c r="D650" s="31" t="s">
        <v>73</v>
      </c>
      <c r="E650" s="31" t="s">
        <v>212</v>
      </c>
      <c r="F650" s="33">
        <v>9936.36</v>
      </c>
    </row>
    <row r="651" spans="1:6" x14ac:dyDescent="0.25">
      <c r="A651" s="31">
        <v>10013165</v>
      </c>
      <c r="B651" s="32">
        <v>42693</v>
      </c>
      <c r="C651" s="32" t="s">
        <v>209</v>
      </c>
      <c r="D651" s="31" t="s">
        <v>136</v>
      </c>
      <c r="E651" s="31" t="s">
        <v>217</v>
      </c>
      <c r="F651" s="33">
        <v>6159.76</v>
      </c>
    </row>
    <row r="652" spans="1:6" x14ac:dyDescent="0.25">
      <c r="A652" s="31">
        <v>10012977</v>
      </c>
      <c r="B652" s="32">
        <v>42697</v>
      </c>
      <c r="C652" s="32" t="s">
        <v>213</v>
      </c>
      <c r="D652" s="31" t="s">
        <v>73</v>
      </c>
      <c r="E652" s="31" t="s">
        <v>216</v>
      </c>
      <c r="F652" s="33">
        <v>9632.32</v>
      </c>
    </row>
    <row r="653" spans="1:6" x14ac:dyDescent="0.25">
      <c r="A653" s="31">
        <v>10012955</v>
      </c>
      <c r="B653" s="32">
        <v>42702</v>
      </c>
      <c r="C653" s="32" t="s">
        <v>215</v>
      </c>
      <c r="D653" s="31" t="s">
        <v>136</v>
      </c>
      <c r="E653" s="31" t="s">
        <v>216</v>
      </c>
      <c r="F653" s="33">
        <v>7523.93</v>
      </c>
    </row>
    <row r="654" spans="1:6" x14ac:dyDescent="0.25">
      <c r="A654" s="31">
        <v>10013474</v>
      </c>
      <c r="B654" s="32">
        <v>42702</v>
      </c>
      <c r="C654" s="32" t="s">
        <v>221</v>
      </c>
      <c r="D654" s="31" t="s">
        <v>102</v>
      </c>
      <c r="E654" s="31" t="s">
        <v>222</v>
      </c>
      <c r="F654" s="33">
        <v>7854.04</v>
      </c>
    </row>
    <row r="655" spans="1:6" x14ac:dyDescent="0.25">
      <c r="A655" s="31">
        <v>10012835</v>
      </c>
      <c r="B655" s="32">
        <v>42705</v>
      </c>
      <c r="C655" s="32" t="s">
        <v>213</v>
      </c>
      <c r="D655" s="31" t="s">
        <v>86</v>
      </c>
      <c r="E655" s="31" t="s">
        <v>214</v>
      </c>
      <c r="F655" s="33">
        <v>7662.88</v>
      </c>
    </row>
    <row r="656" spans="1:6" x14ac:dyDescent="0.25">
      <c r="A656" s="31">
        <v>10013577</v>
      </c>
      <c r="B656" s="32">
        <v>42705</v>
      </c>
      <c r="C656" s="32" t="s">
        <v>213</v>
      </c>
      <c r="D656" s="31" t="s">
        <v>102</v>
      </c>
      <c r="E656" s="31" t="s">
        <v>220</v>
      </c>
      <c r="F656" s="33">
        <v>6017.98</v>
      </c>
    </row>
    <row r="657" spans="1:6" x14ac:dyDescent="0.25">
      <c r="A657" s="31">
        <v>10013490</v>
      </c>
      <c r="B657" s="32">
        <v>42707</v>
      </c>
      <c r="C657" s="32" t="s">
        <v>221</v>
      </c>
      <c r="D657" s="31" t="s">
        <v>102</v>
      </c>
      <c r="E657" s="31" t="s">
        <v>222</v>
      </c>
      <c r="F657" s="33">
        <v>9191.69</v>
      </c>
    </row>
    <row r="658" spans="1:6" x14ac:dyDescent="0.25">
      <c r="A658" s="31">
        <v>10012681</v>
      </c>
      <c r="B658" s="32">
        <v>42708</v>
      </c>
      <c r="C658" s="32" t="s">
        <v>211</v>
      </c>
      <c r="D658" s="31" t="s">
        <v>136</v>
      </c>
      <c r="E658" s="31" t="s">
        <v>212</v>
      </c>
      <c r="F658" s="33">
        <v>3667.89</v>
      </c>
    </row>
    <row r="659" spans="1:6" x14ac:dyDescent="0.25">
      <c r="A659" s="31">
        <v>10013599</v>
      </c>
      <c r="B659" s="32">
        <v>42708</v>
      </c>
      <c r="C659" s="32" t="s">
        <v>213</v>
      </c>
      <c r="D659" s="31" t="s">
        <v>136</v>
      </c>
      <c r="E659" s="31" t="s">
        <v>220</v>
      </c>
      <c r="F659" s="33">
        <v>7949.45</v>
      </c>
    </row>
    <row r="660" spans="1:6" x14ac:dyDescent="0.25">
      <c r="A660" s="31">
        <v>10013496</v>
      </c>
      <c r="B660" s="32">
        <v>42709</v>
      </c>
      <c r="C660" s="32" t="s">
        <v>215</v>
      </c>
      <c r="D660" s="31" t="s">
        <v>86</v>
      </c>
      <c r="E660" s="31" t="s">
        <v>222</v>
      </c>
      <c r="F660" s="33">
        <v>9645.16</v>
      </c>
    </row>
    <row r="661" spans="1:6" x14ac:dyDescent="0.25">
      <c r="A661" s="31">
        <v>10013007</v>
      </c>
      <c r="B661" s="32">
        <v>42716</v>
      </c>
      <c r="C661" s="32" t="s">
        <v>211</v>
      </c>
      <c r="D661" s="31" t="s">
        <v>73</v>
      </c>
      <c r="E661" s="31" t="s">
        <v>223</v>
      </c>
      <c r="F661" s="33">
        <v>2356.6799999999998</v>
      </c>
    </row>
    <row r="662" spans="1:6" x14ac:dyDescent="0.25">
      <c r="A662" s="31">
        <v>10013387</v>
      </c>
      <c r="B662" s="32">
        <v>42719</v>
      </c>
      <c r="C662" s="32" t="s">
        <v>221</v>
      </c>
      <c r="D662" s="31" t="s">
        <v>136</v>
      </c>
      <c r="E662" s="31" t="s">
        <v>210</v>
      </c>
      <c r="F662" s="33">
        <v>9606.66</v>
      </c>
    </row>
    <row r="663" spans="1:6" x14ac:dyDescent="0.25">
      <c r="A663" s="31">
        <v>10013641</v>
      </c>
      <c r="B663" s="32">
        <v>42721</v>
      </c>
      <c r="C663" s="32" t="s">
        <v>213</v>
      </c>
      <c r="D663" s="31" t="s">
        <v>86</v>
      </c>
      <c r="E663" s="31"/>
      <c r="F663" s="33">
        <v>1213.3399999999999</v>
      </c>
    </row>
    <row r="664" spans="1:6" x14ac:dyDescent="0.25">
      <c r="A664" s="31">
        <v>10013017</v>
      </c>
      <c r="B664" s="32">
        <v>42722</v>
      </c>
      <c r="C664" s="32" t="s">
        <v>213</v>
      </c>
      <c r="D664" s="31" t="s">
        <v>86</v>
      </c>
      <c r="E664" s="31" t="s">
        <v>223</v>
      </c>
      <c r="F664" s="33">
        <v>2600.5300000000002</v>
      </c>
    </row>
    <row r="665" spans="1:6" x14ac:dyDescent="0.25">
      <c r="A665" s="31">
        <v>10013550</v>
      </c>
      <c r="B665" s="32">
        <v>42722</v>
      </c>
      <c r="C665" s="32" t="s">
        <v>213</v>
      </c>
      <c r="D665" s="31" t="s">
        <v>86</v>
      </c>
      <c r="E665" s="31" t="s">
        <v>220</v>
      </c>
      <c r="F665" s="33">
        <v>3714.16</v>
      </c>
    </row>
    <row r="666" spans="1:6" x14ac:dyDescent="0.25">
      <c r="A666" s="31">
        <v>10013626</v>
      </c>
      <c r="B666" s="32">
        <v>42723</v>
      </c>
      <c r="C666" s="32" t="s">
        <v>219</v>
      </c>
      <c r="D666" s="31" t="s">
        <v>73</v>
      </c>
      <c r="E666" s="31"/>
      <c r="F666" s="33">
        <v>755.93</v>
      </c>
    </row>
    <row r="667" spans="1:6" x14ac:dyDescent="0.25">
      <c r="A667" s="31">
        <v>10012724</v>
      </c>
      <c r="B667" s="32">
        <v>42724</v>
      </c>
      <c r="C667" s="32" t="s">
        <v>219</v>
      </c>
      <c r="D667" s="31" t="s">
        <v>102</v>
      </c>
      <c r="E667" s="31" t="s">
        <v>212</v>
      </c>
      <c r="F667" s="33">
        <v>6900.31</v>
      </c>
    </row>
    <row r="668" spans="1:6" x14ac:dyDescent="0.25">
      <c r="A668" s="31">
        <v>10013253</v>
      </c>
      <c r="B668" s="32">
        <v>42725</v>
      </c>
      <c r="C668" s="32" t="s">
        <v>209</v>
      </c>
      <c r="D668" s="31" t="s">
        <v>73</v>
      </c>
      <c r="E668" s="31" t="s">
        <v>218</v>
      </c>
      <c r="F668" s="33">
        <v>5731.44</v>
      </c>
    </row>
    <row r="669" spans="1:6" x14ac:dyDescent="0.25">
      <c r="A669" s="31">
        <v>10013129</v>
      </c>
      <c r="B669" s="32">
        <v>42728</v>
      </c>
      <c r="C669" s="32" t="s">
        <v>221</v>
      </c>
      <c r="D669" s="31" t="s">
        <v>86</v>
      </c>
      <c r="E669" s="31" t="s">
        <v>217</v>
      </c>
      <c r="F669" s="33">
        <v>3606.82</v>
      </c>
    </row>
    <row r="670" spans="1:6" x14ac:dyDescent="0.25">
      <c r="A670" s="31">
        <v>10013094</v>
      </c>
      <c r="B670" s="32">
        <v>42733</v>
      </c>
      <c r="C670" s="32" t="s">
        <v>219</v>
      </c>
      <c r="D670" s="31" t="s">
        <v>73</v>
      </c>
      <c r="E670" s="31" t="s">
        <v>217</v>
      </c>
      <c r="F670" s="33">
        <v>648.24</v>
      </c>
    </row>
    <row r="671" spans="1:6" x14ac:dyDescent="0.25">
      <c r="A671" s="31">
        <v>10012732</v>
      </c>
      <c r="B671" s="32">
        <v>42735</v>
      </c>
      <c r="C671" s="32" t="s">
        <v>219</v>
      </c>
      <c r="D671" s="31" t="s">
        <v>136</v>
      </c>
      <c r="E671" s="31" t="s">
        <v>212</v>
      </c>
      <c r="F671" s="33">
        <v>7704.3</v>
      </c>
    </row>
    <row r="672" spans="1:6" x14ac:dyDescent="0.25">
      <c r="A672" s="31">
        <v>10013350</v>
      </c>
      <c r="B672" s="32">
        <v>42735</v>
      </c>
      <c r="C672" s="32" t="s">
        <v>219</v>
      </c>
      <c r="D672" s="31" t="s">
        <v>73</v>
      </c>
      <c r="E672" s="31" t="s">
        <v>210</v>
      </c>
      <c r="F672" s="33">
        <v>5672.48</v>
      </c>
    </row>
    <row r="673" spans="1:6" x14ac:dyDescent="0.25">
      <c r="A673" s="31">
        <v>10013393</v>
      </c>
      <c r="B673" s="32">
        <v>42735</v>
      </c>
      <c r="C673" s="32" t="s">
        <v>211</v>
      </c>
      <c r="D673" s="31" t="s">
        <v>102</v>
      </c>
      <c r="E673" s="31" t="s">
        <v>222</v>
      </c>
      <c r="F673" s="33">
        <v>569.61</v>
      </c>
    </row>
    <row r="674" spans="1:6" x14ac:dyDescent="0.25">
      <c r="A674" s="31">
        <v>10013420</v>
      </c>
      <c r="B674" s="32">
        <v>42741</v>
      </c>
      <c r="C674" s="32" t="s">
        <v>211</v>
      </c>
      <c r="D674" s="31" t="s">
        <v>102</v>
      </c>
      <c r="E674" s="31" t="s">
        <v>222</v>
      </c>
      <c r="F674" s="33">
        <v>2661.34</v>
      </c>
    </row>
    <row r="675" spans="1:6" x14ac:dyDescent="0.25">
      <c r="A675" s="31">
        <v>10013437</v>
      </c>
      <c r="B675" s="32">
        <v>42741</v>
      </c>
      <c r="C675" s="32" t="s">
        <v>215</v>
      </c>
      <c r="D675" s="31" t="s">
        <v>102</v>
      </c>
      <c r="E675" s="31" t="s">
        <v>222</v>
      </c>
      <c r="F675" s="33">
        <v>4372.05</v>
      </c>
    </row>
    <row r="676" spans="1:6" x14ac:dyDescent="0.25">
      <c r="A676" s="31">
        <v>10013444</v>
      </c>
      <c r="B676" s="32">
        <v>42742</v>
      </c>
      <c r="C676" s="32" t="s">
        <v>221</v>
      </c>
      <c r="D676" s="31" t="s">
        <v>102</v>
      </c>
      <c r="E676" s="31" t="s">
        <v>222</v>
      </c>
      <c r="F676" s="33">
        <v>4572.88</v>
      </c>
    </row>
    <row r="677" spans="1:6" x14ac:dyDescent="0.25">
      <c r="A677" s="31">
        <v>10012692</v>
      </c>
      <c r="B677" s="32">
        <v>42748</v>
      </c>
      <c r="C677" s="32" t="s">
        <v>213</v>
      </c>
      <c r="D677" s="31" t="s">
        <v>136</v>
      </c>
      <c r="E677" s="31" t="s">
        <v>212</v>
      </c>
      <c r="F677" s="33">
        <v>4754.92</v>
      </c>
    </row>
    <row r="678" spans="1:6" x14ac:dyDescent="0.25">
      <c r="A678" s="31">
        <v>10012998</v>
      </c>
      <c r="B678" s="32">
        <v>42748</v>
      </c>
      <c r="C678" s="32" t="s">
        <v>219</v>
      </c>
      <c r="D678" s="31" t="s">
        <v>136</v>
      </c>
      <c r="E678" s="31" t="s">
        <v>223</v>
      </c>
      <c r="F678" s="33">
        <v>1715.69</v>
      </c>
    </row>
    <row r="679" spans="1:6" x14ac:dyDescent="0.25">
      <c r="A679" s="31">
        <v>10012898</v>
      </c>
      <c r="B679" s="32">
        <v>42749</v>
      </c>
      <c r="C679" s="32" t="s">
        <v>221</v>
      </c>
      <c r="D679" s="31" t="s">
        <v>136</v>
      </c>
      <c r="E679" s="31" t="s">
        <v>216</v>
      </c>
      <c r="F679" s="33">
        <v>3745.66</v>
      </c>
    </row>
    <row r="680" spans="1:6" x14ac:dyDescent="0.25">
      <c r="A680" s="31">
        <v>10012822</v>
      </c>
      <c r="B680" s="32">
        <v>42750</v>
      </c>
      <c r="C680" s="32" t="s">
        <v>211</v>
      </c>
      <c r="D680" s="31" t="s">
        <v>86</v>
      </c>
      <c r="E680" s="31" t="s">
        <v>214</v>
      </c>
      <c r="F680" s="33">
        <v>6392.92</v>
      </c>
    </row>
    <row r="681" spans="1:6" x14ac:dyDescent="0.25">
      <c r="A681" s="31">
        <v>10012992</v>
      </c>
      <c r="B681" s="32">
        <v>42751</v>
      </c>
      <c r="C681" s="32" t="s">
        <v>213</v>
      </c>
      <c r="D681" s="31" t="s">
        <v>102</v>
      </c>
      <c r="E681" s="31" t="s">
        <v>223</v>
      </c>
      <c r="F681" s="33">
        <v>1022.38</v>
      </c>
    </row>
    <row r="682" spans="1:6" x14ac:dyDescent="0.25">
      <c r="A682" s="31">
        <v>10012983</v>
      </c>
      <c r="B682" s="32">
        <v>42752</v>
      </c>
      <c r="C682" s="32" t="s">
        <v>209</v>
      </c>
      <c r="D682" s="31" t="s">
        <v>102</v>
      </c>
      <c r="E682" s="31" t="s">
        <v>223</v>
      </c>
      <c r="F682" s="33">
        <v>181.35</v>
      </c>
    </row>
    <row r="683" spans="1:6" x14ac:dyDescent="0.25">
      <c r="A683" s="31">
        <v>10013212</v>
      </c>
      <c r="B683" s="32">
        <v>42752</v>
      </c>
      <c r="C683" s="32" t="s">
        <v>215</v>
      </c>
      <c r="D683" s="31" t="s">
        <v>102</v>
      </c>
      <c r="E683" s="31" t="s">
        <v>218</v>
      </c>
      <c r="F683" s="33">
        <v>2059.41</v>
      </c>
    </row>
    <row r="684" spans="1:6" x14ac:dyDescent="0.25">
      <c r="A684" s="31">
        <v>10013008</v>
      </c>
      <c r="B684" s="32">
        <v>42753</v>
      </c>
      <c r="C684" s="32" t="s">
        <v>211</v>
      </c>
      <c r="D684" s="31" t="s">
        <v>102</v>
      </c>
      <c r="E684" s="31" t="s">
        <v>223</v>
      </c>
      <c r="F684" s="33">
        <v>2393.9699999999998</v>
      </c>
    </row>
    <row r="685" spans="1:6" x14ac:dyDescent="0.25">
      <c r="A685" s="31">
        <v>10013302</v>
      </c>
      <c r="B685" s="32">
        <v>42753</v>
      </c>
      <c r="C685" s="32" t="s">
        <v>219</v>
      </c>
      <c r="D685" s="31" t="s">
        <v>73</v>
      </c>
      <c r="E685" s="31" t="s">
        <v>210</v>
      </c>
      <c r="F685" s="33">
        <v>932.75</v>
      </c>
    </row>
    <row r="686" spans="1:6" x14ac:dyDescent="0.25">
      <c r="A686" s="31">
        <v>10012749</v>
      </c>
      <c r="B686" s="32">
        <v>42761</v>
      </c>
      <c r="C686" s="32" t="s">
        <v>211</v>
      </c>
      <c r="D686" s="31" t="s">
        <v>102</v>
      </c>
      <c r="E686" s="31" t="s">
        <v>212</v>
      </c>
      <c r="F686" s="33">
        <v>9741.01</v>
      </c>
    </row>
    <row r="687" spans="1:6" x14ac:dyDescent="0.25">
      <c r="A687" s="31">
        <v>10012838</v>
      </c>
      <c r="B687" s="32">
        <v>42761</v>
      </c>
      <c r="C687" s="32" t="s">
        <v>215</v>
      </c>
      <c r="D687" s="31" t="s">
        <v>86</v>
      </c>
      <c r="E687" s="31" t="s">
        <v>214</v>
      </c>
      <c r="F687" s="33">
        <v>7790.95</v>
      </c>
    </row>
    <row r="688" spans="1:6" x14ac:dyDescent="0.25">
      <c r="A688" s="31">
        <v>10013131</v>
      </c>
      <c r="B688" s="32">
        <v>42761</v>
      </c>
      <c r="C688" s="32" t="s">
        <v>219</v>
      </c>
      <c r="D688" s="31" t="s">
        <v>73</v>
      </c>
      <c r="E688" s="31" t="s">
        <v>217</v>
      </c>
      <c r="F688" s="33">
        <v>3767.45</v>
      </c>
    </row>
    <row r="689" spans="1:6" x14ac:dyDescent="0.25">
      <c r="A689" s="31">
        <v>10013256</v>
      </c>
      <c r="B689" s="32">
        <v>42763</v>
      </c>
      <c r="C689" s="32" t="s">
        <v>211</v>
      </c>
      <c r="D689" s="31" t="s">
        <v>73</v>
      </c>
      <c r="E689" s="31" t="s">
        <v>218</v>
      </c>
      <c r="F689" s="33">
        <v>6003.87</v>
      </c>
    </row>
    <row r="690" spans="1:6" x14ac:dyDescent="0.25">
      <c r="A690" s="31">
        <v>10012754</v>
      </c>
      <c r="B690" s="32">
        <v>42766</v>
      </c>
      <c r="C690" s="32" t="s">
        <v>211</v>
      </c>
      <c r="D690" s="31" t="s">
        <v>73</v>
      </c>
      <c r="E690" s="31" t="s">
        <v>212</v>
      </c>
      <c r="F690" s="33">
        <v>9965.58</v>
      </c>
    </row>
    <row r="691" spans="1:6" x14ac:dyDescent="0.25">
      <c r="A691" s="31">
        <v>10013249</v>
      </c>
      <c r="B691" s="32">
        <v>42768</v>
      </c>
      <c r="C691" s="32" t="s">
        <v>211</v>
      </c>
      <c r="D691" s="31" t="s">
        <v>102</v>
      </c>
      <c r="E691" s="31" t="s">
        <v>218</v>
      </c>
      <c r="F691" s="33">
        <v>5206.57</v>
      </c>
    </row>
    <row r="692" spans="1:6" x14ac:dyDescent="0.25">
      <c r="A692" s="31">
        <v>10013435</v>
      </c>
      <c r="B692" s="32">
        <v>42774</v>
      </c>
      <c r="C692" s="32" t="s">
        <v>215</v>
      </c>
      <c r="D692" s="31" t="s">
        <v>102</v>
      </c>
      <c r="E692" s="31" t="s">
        <v>222</v>
      </c>
      <c r="F692" s="33">
        <v>4078.8</v>
      </c>
    </row>
    <row r="693" spans="1:6" x14ac:dyDescent="0.25">
      <c r="A693" s="31">
        <v>10013371</v>
      </c>
      <c r="B693" s="32">
        <v>42781</v>
      </c>
      <c r="C693" s="32" t="s">
        <v>213</v>
      </c>
      <c r="D693" s="31" t="s">
        <v>86</v>
      </c>
      <c r="E693" s="31" t="s">
        <v>210</v>
      </c>
      <c r="F693" s="33">
        <v>7852.25</v>
      </c>
    </row>
    <row r="694" spans="1:6" x14ac:dyDescent="0.25">
      <c r="A694" s="31">
        <v>10012660</v>
      </c>
      <c r="B694" s="32">
        <v>42782</v>
      </c>
      <c r="C694" s="32" t="s">
        <v>215</v>
      </c>
      <c r="D694" s="31" t="s">
        <v>136</v>
      </c>
      <c r="E694" s="31" t="s">
        <v>212</v>
      </c>
      <c r="F694" s="33">
        <v>1115.31</v>
      </c>
    </row>
    <row r="695" spans="1:6" x14ac:dyDescent="0.25">
      <c r="A695" s="31">
        <v>10013284</v>
      </c>
      <c r="B695" s="32">
        <v>42782</v>
      </c>
      <c r="C695" s="32" t="s">
        <v>219</v>
      </c>
      <c r="D695" s="31" t="s">
        <v>136</v>
      </c>
      <c r="E695" s="31" t="s">
        <v>218</v>
      </c>
      <c r="F695" s="33">
        <v>8979.02</v>
      </c>
    </row>
    <row r="696" spans="1:6" x14ac:dyDescent="0.25">
      <c r="A696" s="31">
        <v>10013365</v>
      </c>
      <c r="B696" s="32">
        <v>42782</v>
      </c>
      <c r="C696" s="32" t="s">
        <v>215</v>
      </c>
      <c r="D696" s="31" t="s">
        <v>136</v>
      </c>
      <c r="E696" s="31" t="s">
        <v>210</v>
      </c>
      <c r="F696" s="33">
        <v>7017.03</v>
      </c>
    </row>
    <row r="697" spans="1:6" x14ac:dyDescent="0.25">
      <c r="A697" s="31">
        <v>10013224</v>
      </c>
      <c r="B697" s="32">
        <v>42784</v>
      </c>
      <c r="C697" s="32" t="s">
        <v>215</v>
      </c>
      <c r="D697" s="31" t="s">
        <v>102</v>
      </c>
      <c r="E697" s="31" t="s">
        <v>218</v>
      </c>
      <c r="F697" s="33">
        <v>3085.67</v>
      </c>
    </row>
    <row r="698" spans="1:6" x14ac:dyDescent="0.25">
      <c r="A698" s="31">
        <v>10013495</v>
      </c>
      <c r="B698" s="32">
        <v>42784</v>
      </c>
      <c r="C698" s="32" t="s">
        <v>221</v>
      </c>
      <c r="D698" s="31" t="s">
        <v>86</v>
      </c>
      <c r="E698" s="31" t="s">
        <v>222</v>
      </c>
      <c r="F698" s="33">
        <v>9643.02</v>
      </c>
    </row>
    <row r="699" spans="1:6" x14ac:dyDescent="0.25">
      <c r="A699" s="31">
        <v>10013568</v>
      </c>
      <c r="B699" s="32">
        <v>42786</v>
      </c>
      <c r="C699" s="32" t="s">
        <v>209</v>
      </c>
      <c r="D699" s="31" t="s">
        <v>102</v>
      </c>
      <c r="E699" s="31" t="s">
        <v>220</v>
      </c>
      <c r="F699" s="33">
        <v>5708.37</v>
      </c>
    </row>
    <row r="700" spans="1:6" x14ac:dyDescent="0.25">
      <c r="A700" s="31">
        <v>10013078</v>
      </c>
      <c r="B700" s="32">
        <v>42788</v>
      </c>
      <c r="C700" s="32" t="s">
        <v>215</v>
      </c>
      <c r="D700" s="31" t="s">
        <v>73</v>
      </c>
      <c r="E700" s="31" t="s">
        <v>223</v>
      </c>
      <c r="F700" s="33">
        <v>8854.5300000000007</v>
      </c>
    </row>
    <row r="701" spans="1:6" x14ac:dyDescent="0.25">
      <c r="A701" s="31">
        <v>10013526</v>
      </c>
      <c r="B701" s="32">
        <v>42788</v>
      </c>
      <c r="C701" s="32" t="s">
        <v>209</v>
      </c>
      <c r="D701" s="31" t="s">
        <v>102</v>
      </c>
      <c r="E701" s="31" t="s">
        <v>220</v>
      </c>
      <c r="F701" s="33">
        <v>2250.66</v>
      </c>
    </row>
    <row r="702" spans="1:6" x14ac:dyDescent="0.25">
      <c r="A702" s="31">
        <v>10012938</v>
      </c>
      <c r="B702" s="32">
        <v>42791</v>
      </c>
      <c r="C702" s="32" t="s">
        <v>211</v>
      </c>
      <c r="D702" s="31" t="s">
        <v>136</v>
      </c>
      <c r="E702" s="31" t="s">
        <v>216</v>
      </c>
      <c r="F702" s="33">
        <v>6465.19</v>
      </c>
    </row>
    <row r="703" spans="1:6" x14ac:dyDescent="0.25">
      <c r="A703" s="31">
        <v>10013519</v>
      </c>
      <c r="B703" s="32">
        <v>42792</v>
      </c>
      <c r="C703" s="32" t="s">
        <v>219</v>
      </c>
      <c r="D703" s="31" t="s">
        <v>102</v>
      </c>
      <c r="E703" s="31" t="s">
        <v>220</v>
      </c>
      <c r="F703" s="33">
        <v>1958.03</v>
      </c>
    </row>
    <row r="704" spans="1:6" x14ac:dyDescent="0.25">
      <c r="A704" s="31">
        <v>10013085</v>
      </c>
      <c r="B704" s="32">
        <v>42793</v>
      </c>
      <c r="C704" s="32" t="s">
        <v>209</v>
      </c>
      <c r="D704" s="31" t="s">
        <v>102</v>
      </c>
      <c r="E704" s="31" t="s">
        <v>223</v>
      </c>
      <c r="F704" s="33">
        <v>9561.7099999999991</v>
      </c>
    </row>
    <row r="705" spans="1:6" x14ac:dyDescent="0.25">
      <c r="A705" s="31">
        <v>10012773</v>
      </c>
      <c r="B705" s="32">
        <v>42795</v>
      </c>
      <c r="C705" s="32" t="s">
        <v>219</v>
      </c>
      <c r="D705" s="31" t="s">
        <v>136</v>
      </c>
      <c r="E705" s="31" t="s">
        <v>214</v>
      </c>
      <c r="F705" s="33">
        <v>1651.19</v>
      </c>
    </row>
    <row r="706" spans="1:6" x14ac:dyDescent="0.25">
      <c r="A706" s="31">
        <v>10013022</v>
      </c>
      <c r="B706" s="32">
        <v>42795</v>
      </c>
      <c r="C706" s="32" t="s">
        <v>211</v>
      </c>
      <c r="D706" s="31" t="s">
        <v>86</v>
      </c>
      <c r="E706" s="31" t="s">
        <v>223</v>
      </c>
      <c r="F706" s="33">
        <v>3196.81</v>
      </c>
    </row>
    <row r="707" spans="1:6" x14ac:dyDescent="0.25">
      <c r="A707" s="31">
        <v>10013359</v>
      </c>
      <c r="B707" s="32">
        <v>42795</v>
      </c>
      <c r="C707" s="32" t="s">
        <v>219</v>
      </c>
      <c r="D707" s="31" t="s">
        <v>102</v>
      </c>
      <c r="E707" s="31" t="s">
        <v>210</v>
      </c>
      <c r="F707" s="33">
        <v>6642.62</v>
      </c>
    </row>
    <row r="708" spans="1:6" x14ac:dyDescent="0.25">
      <c r="A708" s="31">
        <v>10012742</v>
      </c>
      <c r="B708" s="32">
        <v>42797</v>
      </c>
      <c r="C708" s="32" t="s">
        <v>215</v>
      </c>
      <c r="D708" s="31" t="s">
        <v>86</v>
      </c>
      <c r="E708" s="31" t="s">
        <v>212</v>
      </c>
      <c r="F708" s="33">
        <v>9094.16</v>
      </c>
    </row>
    <row r="709" spans="1:6" x14ac:dyDescent="0.25">
      <c r="A709" s="31">
        <v>10013070</v>
      </c>
      <c r="B709" s="32">
        <v>42798</v>
      </c>
      <c r="C709" s="32" t="s">
        <v>221</v>
      </c>
      <c r="D709" s="31" t="s">
        <v>86</v>
      </c>
      <c r="E709" s="31" t="s">
        <v>223</v>
      </c>
      <c r="F709" s="33">
        <v>8043.81</v>
      </c>
    </row>
    <row r="710" spans="1:6" x14ac:dyDescent="0.25">
      <c r="A710" s="31">
        <v>10013639</v>
      </c>
      <c r="B710" s="32">
        <v>42798</v>
      </c>
      <c r="C710" s="32" t="s">
        <v>215</v>
      </c>
      <c r="D710" s="31" t="s">
        <v>102</v>
      </c>
      <c r="E710" s="31"/>
      <c r="F710" s="33">
        <v>1199.43</v>
      </c>
    </row>
    <row r="711" spans="1:6" x14ac:dyDescent="0.25">
      <c r="A711" s="31">
        <v>10012708</v>
      </c>
      <c r="B711" s="32">
        <v>42799</v>
      </c>
      <c r="C711" s="32" t="s">
        <v>211</v>
      </c>
      <c r="D711" s="31" t="s">
        <v>86</v>
      </c>
      <c r="E711" s="31" t="s">
        <v>212</v>
      </c>
      <c r="F711" s="33">
        <v>5765.79</v>
      </c>
    </row>
    <row r="712" spans="1:6" x14ac:dyDescent="0.25">
      <c r="A712" s="31">
        <v>10013427</v>
      </c>
      <c r="B712" s="32">
        <v>42799</v>
      </c>
      <c r="C712" s="32" t="s">
        <v>215</v>
      </c>
      <c r="D712" s="31" t="s">
        <v>136</v>
      </c>
      <c r="E712" s="31" t="s">
        <v>222</v>
      </c>
      <c r="F712" s="33">
        <v>3329.27</v>
      </c>
    </row>
    <row r="713" spans="1:6" x14ac:dyDescent="0.25">
      <c r="A713" s="31">
        <v>10012690</v>
      </c>
      <c r="B713" s="32">
        <v>42801</v>
      </c>
      <c r="C713" s="32" t="s">
        <v>209</v>
      </c>
      <c r="D713" s="31" t="s">
        <v>136</v>
      </c>
      <c r="E713" s="31" t="s">
        <v>212</v>
      </c>
      <c r="F713" s="33">
        <v>4717.67</v>
      </c>
    </row>
    <row r="714" spans="1:6" x14ac:dyDescent="0.25">
      <c r="A714" s="31">
        <v>10013556</v>
      </c>
      <c r="B714" s="32">
        <v>42801</v>
      </c>
      <c r="C714" s="32" t="s">
        <v>221</v>
      </c>
      <c r="D714" s="31" t="s">
        <v>73</v>
      </c>
      <c r="E714" s="31" t="s">
        <v>220</v>
      </c>
      <c r="F714" s="33">
        <v>4434.78</v>
      </c>
    </row>
    <row r="715" spans="1:6" x14ac:dyDescent="0.25">
      <c r="A715" s="31">
        <v>10013206</v>
      </c>
      <c r="B715" s="32">
        <v>42805</v>
      </c>
      <c r="C715" s="32" t="s">
        <v>215</v>
      </c>
      <c r="D715" s="31" t="s">
        <v>86</v>
      </c>
      <c r="E715" s="31" t="s">
        <v>218</v>
      </c>
      <c r="F715" s="33">
        <v>1535.46</v>
      </c>
    </row>
    <row r="716" spans="1:6" x14ac:dyDescent="0.25">
      <c r="A716" s="31">
        <v>10013098</v>
      </c>
      <c r="B716" s="32">
        <v>42806</v>
      </c>
      <c r="C716" s="32" t="s">
        <v>213</v>
      </c>
      <c r="D716" s="31" t="s">
        <v>136</v>
      </c>
      <c r="E716" s="31" t="s">
        <v>217</v>
      </c>
      <c r="F716" s="33">
        <v>874.29</v>
      </c>
    </row>
    <row r="717" spans="1:6" x14ac:dyDescent="0.25">
      <c r="A717" s="31">
        <v>10013600</v>
      </c>
      <c r="B717" s="32">
        <v>42809</v>
      </c>
      <c r="C717" s="32" t="s">
        <v>213</v>
      </c>
      <c r="D717" s="31" t="s">
        <v>136</v>
      </c>
      <c r="E717" s="31" t="s">
        <v>220</v>
      </c>
      <c r="F717" s="33">
        <v>8400.91</v>
      </c>
    </row>
    <row r="718" spans="1:6" x14ac:dyDescent="0.25">
      <c r="A718" s="31">
        <v>10013311</v>
      </c>
      <c r="B718" s="32">
        <v>42812</v>
      </c>
      <c r="C718" s="32" t="s">
        <v>209</v>
      </c>
      <c r="D718" s="31" t="s">
        <v>102</v>
      </c>
      <c r="E718" s="31" t="s">
        <v>210</v>
      </c>
      <c r="F718" s="33">
        <v>2052.02</v>
      </c>
    </row>
    <row r="719" spans="1:6" x14ac:dyDescent="0.25">
      <c r="A719" s="31">
        <v>10013537</v>
      </c>
      <c r="B719" s="32">
        <v>42814</v>
      </c>
      <c r="C719" s="32" t="s">
        <v>215</v>
      </c>
      <c r="D719" s="31" t="s">
        <v>86</v>
      </c>
      <c r="E719" s="31" t="s">
        <v>220</v>
      </c>
      <c r="F719" s="33">
        <v>2838.06</v>
      </c>
    </row>
    <row r="720" spans="1:6" x14ac:dyDescent="0.25">
      <c r="A720" s="31">
        <v>10012722</v>
      </c>
      <c r="B720" s="32">
        <v>42817</v>
      </c>
      <c r="C720" s="32" t="s">
        <v>211</v>
      </c>
      <c r="D720" s="31" t="s">
        <v>136</v>
      </c>
      <c r="E720" s="31" t="s">
        <v>212</v>
      </c>
      <c r="F720" s="33">
        <v>6513.94</v>
      </c>
    </row>
    <row r="721" spans="1:6" x14ac:dyDescent="0.25">
      <c r="A721" s="31">
        <v>10013473</v>
      </c>
      <c r="B721" s="32">
        <v>42818</v>
      </c>
      <c r="C721" s="32" t="s">
        <v>215</v>
      </c>
      <c r="D721" s="31" t="s">
        <v>136</v>
      </c>
      <c r="E721" s="31" t="s">
        <v>222</v>
      </c>
      <c r="F721" s="33">
        <v>7648.49</v>
      </c>
    </row>
    <row r="722" spans="1:6" x14ac:dyDescent="0.25">
      <c r="A722" s="31">
        <v>10013179</v>
      </c>
      <c r="B722" s="32">
        <v>42820</v>
      </c>
      <c r="C722" s="32" t="s">
        <v>209</v>
      </c>
      <c r="D722" s="31" t="s">
        <v>102</v>
      </c>
      <c r="E722" s="31" t="s">
        <v>217</v>
      </c>
      <c r="F722" s="33">
        <v>8656.99</v>
      </c>
    </row>
    <row r="723" spans="1:6" x14ac:dyDescent="0.25">
      <c r="A723" s="31">
        <v>10012952</v>
      </c>
      <c r="B723" s="32">
        <v>42822</v>
      </c>
      <c r="C723" s="32" t="s">
        <v>221</v>
      </c>
      <c r="D723" s="31" t="s">
        <v>136</v>
      </c>
      <c r="E723" s="31" t="s">
        <v>216</v>
      </c>
      <c r="F723" s="33">
        <v>7237.94</v>
      </c>
    </row>
    <row r="724" spans="1:6" x14ac:dyDescent="0.25">
      <c r="A724" s="31">
        <v>10013095</v>
      </c>
      <c r="B724" s="32">
        <v>42827</v>
      </c>
      <c r="C724" s="32" t="s">
        <v>215</v>
      </c>
      <c r="D724" s="31" t="s">
        <v>86</v>
      </c>
      <c r="E724" s="31" t="s">
        <v>217</v>
      </c>
      <c r="F724" s="33">
        <v>701.79</v>
      </c>
    </row>
    <row r="725" spans="1:6" x14ac:dyDescent="0.25">
      <c r="A725" s="31">
        <v>10012700</v>
      </c>
      <c r="B725" s="32">
        <v>42831</v>
      </c>
      <c r="C725" s="32" t="s">
        <v>209</v>
      </c>
      <c r="D725" s="31" t="s">
        <v>73</v>
      </c>
      <c r="E725" s="31" t="s">
        <v>212</v>
      </c>
      <c r="F725" s="33">
        <v>5178.0600000000004</v>
      </c>
    </row>
    <row r="726" spans="1:6" x14ac:dyDescent="0.25">
      <c r="A726" s="31">
        <v>10013093</v>
      </c>
      <c r="B726" s="32">
        <v>42834</v>
      </c>
      <c r="C726" s="32" t="s">
        <v>213</v>
      </c>
      <c r="D726" s="31" t="s">
        <v>102</v>
      </c>
      <c r="E726" s="31" t="s">
        <v>217</v>
      </c>
      <c r="F726" s="33">
        <v>558.29</v>
      </c>
    </row>
    <row r="727" spans="1:6" x14ac:dyDescent="0.25">
      <c r="A727" s="31">
        <v>10013297</v>
      </c>
      <c r="B727" s="32">
        <v>42834</v>
      </c>
      <c r="C727" s="32" t="s">
        <v>215</v>
      </c>
      <c r="D727" s="31" t="s">
        <v>73</v>
      </c>
      <c r="E727" s="31" t="s">
        <v>210</v>
      </c>
      <c r="F727" s="33">
        <v>562.09</v>
      </c>
    </row>
    <row r="728" spans="1:6" x14ac:dyDescent="0.25">
      <c r="A728" s="31">
        <v>10012770</v>
      </c>
      <c r="B728" s="32">
        <v>42838</v>
      </c>
      <c r="C728" s="32" t="s">
        <v>215</v>
      </c>
      <c r="D728" s="31" t="s">
        <v>86</v>
      </c>
      <c r="E728" s="31" t="s">
        <v>214</v>
      </c>
      <c r="F728" s="33">
        <v>1573.87</v>
      </c>
    </row>
    <row r="729" spans="1:6" x14ac:dyDescent="0.25">
      <c r="A729" s="31">
        <v>10013177</v>
      </c>
      <c r="B729" s="32">
        <v>42839</v>
      </c>
      <c r="C729" s="32" t="s">
        <v>219</v>
      </c>
      <c r="D729" s="31" t="s">
        <v>102</v>
      </c>
      <c r="E729" s="31" t="s">
        <v>217</v>
      </c>
      <c r="F729" s="33">
        <v>8408.32</v>
      </c>
    </row>
    <row r="730" spans="1:6" x14ac:dyDescent="0.25">
      <c r="A730" s="31">
        <v>10012731</v>
      </c>
      <c r="B730" s="32">
        <v>42844</v>
      </c>
      <c r="C730" s="32" t="s">
        <v>209</v>
      </c>
      <c r="D730" s="31" t="s">
        <v>102</v>
      </c>
      <c r="E730" s="31" t="s">
        <v>212</v>
      </c>
      <c r="F730" s="33">
        <v>7696.45</v>
      </c>
    </row>
    <row r="731" spans="1:6" x14ac:dyDescent="0.25">
      <c r="A731" s="31">
        <v>10013547</v>
      </c>
      <c r="B731" s="32">
        <v>42846</v>
      </c>
      <c r="C731" s="32" t="s">
        <v>213</v>
      </c>
      <c r="D731" s="31" t="s">
        <v>73</v>
      </c>
      <c r="E731" s="31" t="s">
        <v>220</v>
      </c>
      <c r="F731" s="33">
        <v>3646.45</v>
      </c>
    </row>
    <row r="732" spans="1:6" x14ac:dyDescent="0.25">
      <c r="A732" s="31">
        <v>10013112</v>
      </c>
      <c r="B732" s="32">
        <v>42848</v>
      </c>
      <c r="C732" s="32" t="s">
        <v>219</v>
      </c>
      <c r="D732" s="31" t="s">
        <v>102</v>
      </c>
      <c r="E732" s="31" t="s">
        <v>217</v>
      </c>
      <c r="F732" s="33">
        <v>2284.3000000000002</v>
      </c>
    </row>
    <row r="733" spans="1:6" x14ac:dyDescent="0.25">
      <c r="A733" s="31">
        <v>10013436</v>
      </c>
      <c r="B733" s="32">
        <v>42849</v>
      </c>
      <c r="C733" s="32" t="s">
        <v>219</v>
      </c>
      <c r="D733" s="31" t="s">
        <v>102</v>
      </c>
      <c r="E733" s="31" t="s">
        <v>222</v>
      </c>
      <c r="F733" s="33">
        <v>4131.18</v>
      </c>
    </row>
    <row r="734" spans="1:6" x14ac:dyDescent="0.25">
      <c r="A734" s="31">
        <v>10012996</v>
      </c>
      <c r="B734" s="32">
        <v>42850</v>
      </c>
      <c r="C734" s="32" t="s">
        <v>219</v>
      </c>
      <c r="D734" s="31" t="s">
        <v>86</v>
      </c>
      <c r="E734" s="31" t="s">
        <v>223</v>
      </c>
      <c r="F734" s="33">
        <v>1322.29</v>
      </c>
    </row>
    <row r="735" spans="1:6" x14ac:dyDescent="0.25">
      <c r="A735" s="31">
        <v>10013046</v>
      </c>
      <c r="B735" s="32">
        <v>42850</v>
      </c>
      <c r="C735" s="32" t="s">
        <v>219</v>
      </c>
      <c r="D735" s="31" t="s">
        <v>102</v>
      </c>
      <c r="E735" s="31" t="s">
        <v>223</v>
      </c>
      <c r="F735" s="33">
        <v>6322.27</v>
      </c>
    </row>
    <row r="736" spans="1:6" x14ac:dyDescent="0.25">
      <c r="A736" s="31">
        <v>10013521</v>
      </c>
      <c r="B736" s="32">
        <v>42850</v>
      </c>
      <c r="C736" s="32" t="s">
        <v>219</v>
      </c>
      <c r="D736" s="31" t="s">
        <v>102</v>
      </c>
      <c r="E736" s="31" t="s">
        <v>220</v>
      </c>
      <c r="F736" s="33">
        <v>2108.71</v>
      </c>
    </row>
    <row r="737" spans="1:6" x14ac:dyDescent="0.25">
      <c r="A737" s="31">
        <v>10013334</v>
      </c>
      <c r="B737" s="32">
        <v>42851</v>
      </c>
      <c r="C737" s="32" t="s">
        <v>221</v>
      </c>
      <c r="D737" s="31" t="s">
        <v>136</v>
      </c>
      <c r="E737" s="31" t="s">
        <v>210</v>
      </c>
      <c r="F737" s="33">
        <v>3683.18</v>
      </c>
    </row>
    <row r="738" spans="1:6" x14ac:dyDescent="0.25">
      <c r="A738" s="31">
        <v>10013336</v>
      </c>
      <c r="B738" s="32">
        <v>42851</v>
      </c>
      <c r="C738" s="32" t="s">
        <v>219</v>
      </c>
      <c r="D738" s="31" t="s">
        <v>136</v>
      </c>
      <c r="E738" s="31" t="s">
        <v>210</v>
      </c>
      <c r="F738" s="33">
        <v>3901.98</v>
      </c>
    </row>
    <row r="739" spans="1:6" x14ac:dyDescent="0.25">
      <c r="A739" s="31">
        <v>10012788</v>
      </c>
      <c r="B739" s="32">
        <v>42854</v>
      </c>
      <c r="C739" s="32" t="s">
        <v>213</v>
      </c>
      <c r="D739" s="31" t="s">
        <v>73</v>
      </c>
      <c r="E739" s="31" t="s">
        <v>214</v>
      </c>
      <c r="F739" s="33">
        <v>3642.14</v>
      </c>
    </row>
    <row r="740" spans="1:6" x14ac:dyDescent="0.25">
      <c r="A740" s="31">
        <v>10012827</v>
      </c>
      <c r="B740" s="32">
        <v>42855</v>
      </c>
      <c r="C740" s="32" t="s">
        <v>211</v>
      </c>
      <c r="D740" s="31" t="s">
        <v>102</v>
      </c>
      <c r="E740" s="31" t="s">
        <v>214</v>
      </c>
      <c r="F740" s="33">
        <v>6708.61</v>
      </c>
    </row>
    <row r="741" spans="1:6" x14ac:dyDescent="0.25">
      <c r="A741" s="31">
        <v>10012662</v>
      </c>
      <c r="B741" s="32">
        <v>42859</v>
      </c>
      <c r="C741" s="32" t="s">
        <v>211</v>
      </c>
      <c r="D741" s="31" t="s">
        <v>86</v>
      </c>
      <c r="E741" s="31" t="s">
        <v>212</v>
      </c>
      <c r="F741" s="33">
        <v>1174.3800000000001</v>
      </c>
    </row>
    <row r="742" spans="1:6" x14ac:dyDescent="0.25">
      <c r="A742" s="31">
        <v>10012802</v>
      </c>
      <c r="B742" s="32">
        <v>42860</v>
      </c>
      <c r="C742" s="32" t="s">
        <v>215</v>
      </c>
      <c r="D742" s="31" t="s">
        <v>102</v>
      </c>
      <c r="E742" s="31" t="s">
        <v>214</v>
      </c>
      <c r="F742" s="33">
        <v>5037.33</v>
      </c>
    </row>
    <row r="743" spans="1:6" x14ac:dyDescent="0.25">
      <c r="A743" s="31">
        <v>10013045</v>
      </c>
      <c r="B743" s="32">
        <v>42866</v>
      </c>
      <c r="C743" s="32" t="s">
        <v>221</v>
      </c>
      <c r="D743" s="31" t="s">
        <v>136</v>
      </c>
      <c r="E743" s="31" t="s">
        <v>223</v>
      </c>
      <c r="F743" s="33">
        <v>6308.43</v>
      </c>
    </row>
    <row r="744" spans="1:6" x14ac:dyDescent="0.25">
      <c r="A744" s="31">
        <v>10013137</v>
      </c>
      <c r="B744" s="32">
        <v>42866</v>
      </c>
      <c r="C744" s="32" t="s">
        <v>209</v>
      </c>
      <c r="D744" s="31" t="s">
        <v>86</v>
      </c>
      <c r="E744" s="31" t="s">
        <v>217</v>
      </c>
      <c r="F744" s="33">
        <v>4151.3900000000003</v>
      </c>
    </row>
    <row r="745" spans="1:6" x14ac:dyDescent="0.25">
      <c r="A745" s="31">
        <v>10013546</v>
      </c>
      <c r="B745" s="32">
        <v>42868</v>
      </c>
      <c r="C745" s="32" t="s">
        <v>219</v>
      </c>
      <c r="D745" s="31" t="s">
        <v>136</v>
      </c>
      <c r="E745" s="31" t="s">
        <v>220</v>
      </c>
      <c r="F745" s="33">
        <v>3630.76</v>
      </c>
    </row>
    <row r="746" spans="1:6" x14ac:dyDescent="0.25">
      <c r="A746" s="31">
        <v>10012702</v>
      </c>
      <c r="B746" s="32">
        <v>42870</v>
      </c>
      <c r="C746" s="32" t="s">
        <v>211</v>
      </c>
      <c r="D746" s="31" t="s">
        <v>102</v>
      </c>
      <c r="E746" s="31" t="s">
        <v>212</v>
      </c>
      <c r="F746" s="33">
        <v>5386.92</v>
      </c>
    </row>
    <row r="747" spans="1:6" x14ac:dyDescent="0.25">
      <c r="A747" s="31">
        <v>10013610</v>
      </c>
      <c r="B747" s="32">
        <v>42870</v>
      </c>
      <c r="C747" s="32" t="s">
        <v>209</v>
      </c>
      <c r="D747" s="31" t="s">
        <v>136</v>
      </c>
      <c r="E747" s="31" t="s">
        <v>220</v>
      </c>
      <c r="F747" s="33">
        <v>9642.27</v>
      </c>
    </row>
    <row r="748" spans="1:6" x14ac:dyDescent="0.25">
      <c r="A748" s="31">
        <v>10013221</v>
      </c>
      <c r="B748" s="32">
        <v>42871</v>
      </c>
      <c r="C748" s="32" t="s">
        <v>213</v>
      </c>
      <c r="D748" s="31" t="s">
        <v>136</v>
      </c>
      <c r="E748" s="31" t="s">
        <v>218</v>
      </c>
      <c r="F748" s="33">
        <v>2876.69</v>
      </c>
    </row>
    <row r="749" spans="1:6" x14ac:dyDescent="0.25">
      <c r="A749" s="31">
        <v>10012891</v>
      </c>
      <c r="B749" s="32">
        <v>42872</v>
      </c>
      <c r="C749" s="32" t="s">
        <v>215</v>
      </c>
      <c r="D749" s="31" t="s">
        <v>86</v>
      </c>
      <c r="E749" s="31" t="s">
        <v>216</v>
      </c>
      <c r="F749" s="33">
        <v>3239.36</v>
      </c>
    </row>
    <row r="750" spans="1:6" x14ac:dyDescent="0.25">
      <c r="A750" s="31">
        <v>10013261</v>
      </c>
      <c r="B750" s="32">
        <v>42874</v>
      </c>
      <c r="C750" s="32" t="s">
        <v>209</v>
      </c>
      <c r="D750" s="31" t="s">
        <v>73</v>
      </c>
      <c r="E750" s="31" t="s">
        <v>218</v>
      </c>
      <c r="F750" s="33">
        <v>6398.77</v>
      </c>
    </row>
    <row r="751" spans="1:6" x14ac:dyDescent="0.25">
      <c r="A751" s="31">
        <v>10012877</v>
      </c>
      <c r="B751" s="32">
        <v>42876</v>
      </c>
      <c r="C751" s="32" t="s">
        <v>213</v>
      </c>
      <c r="D751" s="31" t="s">
        <v>73</v>
      </c>
      <c r="E751" s="31" t="s">
        <v>216</v>
      </c>
      <c r="F751" s="33">
        <v>1705.66</v>
      </c>
    </row>
    <row r="752" spans="1:6" x14ac:dyDescent="0.25">
      <c r="A752" s="31">
        <v>10012792</v>
      </c>
      <c r="B752" s="32">
        <v>42877</v>
      </c>
      <c r="C752" s="32" t="s">
        <v>219</v>
      </c>
      <c r="D752" s="31" t="s">
        <v>136</v>
      </c>
      <c r="E752" s="31" t="s">
        <v>214</v>
      </c>
      <c r="F752" s="33">
        <v>3775.25</v>
      </c>
    </row>
    <row r="753" spans="1:6" x14ac:dyDescent="0.25">
      <c r="A753" s="31">
        <v>10013021</v>
      </c>
      <c r="B753" s="32">
        <v>42877</v>
      </c>
      <c r="C753" s="32" t="s">
        <v>215</v>
      </c>
      <c r="D753" s="31" t="s">
        <v>102</v>
      </c>
      <c r="E753" s="31" t="s">
        <v>223</v>
      </c>
      <c r="F753" s="33">
        <v>3081.26</v>
      </c>
    </row>
    <row r="754" spans="1:6" x14ac:dyDescent="0.25">
      <c r="A754" s="31">
        <v>10012781</v>
      </c>
      <c r="B754" s="32">
        <v>42878</v>
      </c>
      <c r="C754" s="32" t="s">
        <v>219</v>
      </c>
      <c r="D754" s="31" t="s">
        <v>136</v>
      </c>
      <c r="E754" s="31" t="s">
        <v>214</v>
      </c>
      <c r="F754" s="33">
        <v>2815.33</v>
      </c>
    </row>
    <row r="755" spans="1:6" x14ac:dyDescent="0.25">
      <c r="A755" s="31">
        <v>10013342</v>
      </c>
      <c r="B755" s="32">
        <v>42880</v>
      </c>
      <c r="C755" s="32" t="s">
        <v>221</v>
      </c>
      <c r="D755" s="31" t="s">
        <v>86</v>
      </c>
      <c r="E755" s="31" t="s">
        <v>210</v>
      </c>
      <c r="F755" s="33">
        <v>4877.5</v>
      </c>
    </row>
    <row r="756" spans="1:6" x14ac:dyDescent="0.25">
      <c r="A756" s="31">
        <v>10012821</v>
      </c>
      <c r="B756" s="32">
        <v>42881</v>
      </c>
      <c r="C756" s="32" t="s">
        <v>211</v>
      </c>
      <c r="D756" s="31" t="s">
        <v>102</v>
      </c>
      <c r="E756" s="31" t="s">
        <v>214</v>
      </c>
      <c r="F756" s="33">
        <v>6157.39</v>
      </c>
    </row>
    <row r="757" spans="1:6" x14ac:dyDescent="0.25">
      <c r="A757" s="31">
        <v>10012880</v>
      </c>
      <c r="B757" s="32">
        <v>42881</v>
      </c>
      <c r="C757" s="32" t="s">
        <v>209</v>
      </c>
      <c r="D757" s="31" t="s">
        <v>102</v>
      </c>
      <c r="E757" s="31" t="s">
        <v>216</v>
      </c>
      <c r="F757" s="33">
        <v>2004.06</v>
      </c>
    </row>
    <row r="758" spans="1:6" x14ac:dyDescent="0.25">
      <c r="A758" s="31">
        <v>10013011</v>
      </c>
      <c r="B758" s="32">
        <v>42881</v>
      </c>
      <c r="C758" s="32" t="s">
        <v>211</v>
      </c>
      <c r="D758" s="31" t="s">
        <v>73</v>
      </c>
      <c r="E758" s="31" t="s">
        <v>223</v>
      </c>
      <c r="F758" s="33">
        <v>2460.9699999999998</v>
      </c>
    </row>
    <row r="759" spans="1:6" x14ac:dyDescent="0.25">
      <c r="A759" s="31">
        <v>10013351</v>
      </c>
      <c r="B759" s="32">
        <v>42881</v>
      </c>
      <c r="C759" s="32" t="s">
        <v>209</v>
      </c>
      <c r="D759" s="31" t="s">
        <v>102</v>
      </c>
      <c r="E759" s="31" t="s">
        <v>210</v>
      </c>
      <c r="F759" s="33">
        <v>5735.56</v>
      </c>
    </row>
    <row r="760" spans="1:6" x14ac:dyDescent="0.25">
      <c r="A760" s="31">
        <v>10013069</v>
      </c>
      <c r="B760" s="32">
        <v>42884</v>
      </c>
      <c r="C760" s="32" t="s">
        <v>213</v>
      </c>
      <c r="D760" s="31" t="s">
        <v>136</v>
      </c>
      <c r="E760" s="31" t="s">
        <v>223</v>
      </c>
      <c r="F760" s="33">
        <v>7955.16</v>
      </c>
    </row>
    <row r="761" spans="1:6" x14ac:dyDescent="0.25">
      <c r="A761" s="31">
        <v>10013148</v>
      </c>
      <c r="B761" s="32">
        <v>42887</v>
      </c>
      <c r="C761" s="32" t="s">
        <v>219</v>
      </c>
      <c r="D761" s="31" t="s">
        <v>73</v>
      </c>
      <c r="E761" s="31" t="s">
        <v>217</v>
      </c>
      <c r="F761" s="33">
        <v>5112.66</v>
      </c>
    </row>
    <row r="762" spans="1:6" x14ac:dyDescent="0.25">
      <c r="A762" s="31">
        <v>10013232</v>
      </c>
      <c r="B762" s="32">
        <v>42888</v>
      </c>
      <c r="C762" s="32" t="s">
        <v>219</v>
      </c>
      <c r="D762" s="31" t="s">
        <v>102</v>
      </c>
      <c r="E762" s="31" t="s">
        <v>218</v>
      </c>
      <c r="F762" s="33">
        <v>3444.03</v>
      </c>
    </row>
    <row r="763" spans="1:6" x14ac:dyDescent="0.25">
      <c r="A763" s="31">
        <v>10013558</v>
      </c>
      <c r="B763" s="32">
        <v>42888</v>
      </c>
      <c r="C763" s="32" t="s">
        <v>221</v>
      </c>
      <c r="D763" s="31" t="s">
        <v>102</v>
      </c>
      <c r="E763" s="31" t="s">
        <v>220</v>
      </c>
      <c r="F763" s="33">
        <v>4794.9399999999996</v>
      </c>
    </row>
    <row r="764" spans="1:6" x14ac:dyDescent="0.25">
      <c r="A764" s="31">
        <v>10013152</v>
      </c>
      <c r="B764" s="32">
        <v>42889</v>
      </c>
      <c r="C764" s="32" t="s">
        <v>221</v>
      </c>
      <c r="D764" s="31" t="s">
        <v>86</v>
      </c>
      <c r="E764" s="31" t="s">
        <v>217</v>
      </c>
      <c r="F764" s="33">
        <v>5407.52</v>
      </c>
    </row>
    <row r="765" spans="1:6" x14ac:dyDescent="0.25">
      <c r="A765" s="31">
        <v>10013146</v>
      </c>
      <c r="B765" s="32">
        <v>42890</v>
      </c>
      <c r="C765" s="32" t="s">
        <v>219</v>
      </c>
      <c r="D765" s="31" t="s">
        <v>136</v>
      </c>
      <c r="E765" s="31" t="s">
        <v>217</v>
      </c>
      <c r="F765" s="33">
        <v>5089.8100000000004</v>
      </c>
    </row>
    <row r="766" spans="1:6" x14ac:dyDescent="0.25">
      <c r="A766" s="31">
        <v>10012657</v>
      </c>
      <c r="B766" s="32">
        <v>42891</v>
      </c>
      <c r="C766" s="32" t="s">
        <v>219</v>
      </c>
      <c r="D766" s="31" t="s">
        <v>136</v>
      </c>
      <c r="E766" s="31" t="s">
        <v>212</v>
      </c>
      <c r="F766" s="33">
        <v>847.67</v>
      </c>
    </row>
    <row r="767" spans="1:6" x14ac:dyDescent="0.25">
      <c r="A767" s="31">
        <v>10013110</v>
      </c>
      <c r="B767" s="32">
        <v>42891</v>
      </c>
      <c r="C767" s="32" t="s">
        <v>219</v>
      </c>
      <c r="D767" s="31" t="s">
        <v>73</v>
      </c>
      <c r="E767" s="31" t="s">
        <v>217</v>
      </c>
      <c r="F767" s="33">
        <v>2234.2600000000002</v>
      </c>
    </row>
    <row r="768" spans="1:6" x14ac:dyDescent="0.25">
      <c r="A768" s="31">
        <v>10013442</v>
      </c>
      <c r="B768" s="32">
        <v>42893</v>
      </c>
      <c r="C768" s="32" t="s">
        <v>213</v>
      </c>
      <c r="D768" s="31" t="s">
        <v>136</v>
      </c>
      <c r="E768" s="31" t="s">
        <v>222</v>
      </c>
      <c r="F768" s="33">
        <v>4492.78</v>
      </c>
    </row>
    <row r="769" spans="1:6" x14ac:dyDescent="0.25">
      <c r="A769" s="31">
        <v>10013173</v>
      </c>
      <c r="B769" s="32">
        <v>42894</v>
      </c>
      <c r="C769" s="32" t="s">
        <v>209</v>
      </c>
      <c r="D769" s="31" t="s">
        <v>102</v>
      </c>
      <c r="E769" s="31" t="s">
        <v>217</v>
      </c>
      <c r="F769" s="33">
        <v>7632.5</v>
      </c>
    </row>
    <row r="770" spans="1:6" x14ac:dyDescent="0.25">
      <c r="A770" s="31">
        <v>10013258</v>
      </c>
      <c r="B770" s="32">
        <v>42894</v>
      </c>
      <c r="C770" s="32" t="s">
        <v>211</v>
      </c>
      <c r="D770" s="31" t="s">
        <v>136</v>
      </c>
      <c r="E770" s="31" t="s">
        <v>218</v>
      </c>
      <c r="F770" s="33">
        <v>6228.27</v>
      </c>
    </row>
    <row r="771" spans="1:6" x14ac:dyDescent="0.25">
      <c r="A771" s="31">
        <v>10013443</v>
      </c>
      <c r="B771" s="32">
        <v>42895</v>
      </c>
      <c r="C771" s="32" t="s">
        <v>215</v>
      </c>
      <c r="D771" s="31" t="s">
        <v>136</v>
      </c>
      <c r="E771" s="31" t="s">
        <v>222</v>
      </c>
      <c r="F771" s="33">
        <v>4531.57</v>
      </c>
    </row>
    <row r="772" spans="1:6" x14ac:dyDescent="0.25">
      <c r="A772" s="31">
        <v>10013184</v>
      </c>
      <c r="B772" s="32">
        <v>42896</v>
      </c>
      <c r="C772" s="32" t="s">
        <v>215</v>
      </c>
      <c r="D772" s="31" t="s">
        <v>136</v>
      </c>
      <c r="E772" s="31" t="s">
        <v>217</v>
      </c>
      <c r="F772" s="33">
        <v>9236.9</v>
      </c>
    </row>
    <row r="773" spans="1:6" x14ac:dyDescent="0.25">
      <c r="A773" s="31">
        <v>10012852</v>
      </c>
      <c r="B773" s="32">
        <v>42897</v>
      </c>
      <c r="C773" s="32" t="s">
        <v>215</v>
      </c>
      <c r="D773" s="31" t="s">
        <v>102</v>
      </c>
      <c r="E773" s="31" t="s">
        <v>214</v>
      </c>
      <c r="F773" s="33">
        <v>8991.17</v>
      </c>
    </row>
    <row r="774" spans="1:6" x14ac:dyDescent="0.25">
      <c r="A774" s="31">
        <v>10012687</v>
      </c>
      <c r="B774" s="32">
        <v>42899</v>
      </c>
      <c r="C774" s="32" t="s">
        <v>213</v>
      </c>
      <c r="D774" s="31" t="s">
        <v>73</v>
      </c>
      <c r="E774" s="31" t="s">
        <v>212</v>
      </c>
      <c r="F774" s="33">
        <v>4574.3599999999997</v>
      </c>
    </row>
    <row r="775" spans="1:6" x14ac:dyDescent="0.25">
      <c r="A775" s="31">
        <v>10012962</v>
      </c>
      <c r="B775" s="32">
        <v>42899</v>
      </c>
      <c r="C775" s="32" t="s">
        <v>211</v>
      </c>
      <c r="D775" s="31" t="s">
        <v>73</v>
      </c>
      <c r="E775" s="31" t="s">
        <v>216</v>
      </c>
      <c r="F775" s="33">
        <v>8534.15</v>
      </c>
    </row>
    <row r="776" spans="1:6" x14ac:dyDescent="0.25">
      <c r="A776" s="31">
        <v>10013161</v>
      </c>
      <c r="B776" s="32">
        <v>42900</v>
      </c>
      <c r="C776" s="32" t="s">
        <v>219</v>
      </c>
      <c r="D776" s="31" t="s">
        <v>136</v>
      </c>
      <c r="E776" s="31" t="s">
        <v>217</v>
      </c>
      <c r="F776" s="33">
        <v>5766.52</v>
      </c>
    </row>
    <row r="777" spans="1:6" x14ac:dyDescent="0.25">
      <c r="A777" s="31">
        <v>10013523</v>
      </c>
      <c r="B777" s="32">
        <v>42902</v>
      </c>
      <c r="C777" s="32" t="s">
        <v>213</v>
      </c>
      <c r="D777" s="31" t="s">
        <v>73</v>
      </c>
      <c r="E777" s="31" t="s">
        <v>220</v>
      </c>
      <c r="F777" s="33">
        <v>2184.67</v>
      </c>
    </row>
    <row r="778" spans="1:6" x14ac:dyDescent="0.25">
      <c r="A778" s="31">
        <v>10012656</v>
      </c>
      <c r="B778" s="32">
        <v>42903</v>
      </c>
      <c r="C778" s="32" t="s">
        <v>211</v>
      </c>
      <c r="D778" s="31" t="s">
        <v>102</v>
      </c>
      <c r="E778" s="31" t="s">
        <v>212</v>
      </c>
      <c r="F778" s="33">
        <v>617.45000000000005</v>
      </c>
    </row>
    <row r="779" spans="1:6" x14ac:dyDescent="0.25">
      <c r="A779" s="31">
        <v>10012972</v>
      </c>
      <c r="B779" s="32">
        <v>42904</v>
      </c>
      <c r="C779" s="32" t="s">
        <v>221</v>
      </c>
      <c r="D779" s="31" t="s">
        <v>136</v>
      </c>
      <c r="E779" s="31" t="s">
        <v>216</v>
      </c>
      <c r="F779" s="33">
        <v>9163.61</v>
      </c>
    </row>
    <row r="780" spans="1:6" x14ac:dyDescent="0.25">
      <c r="A780" s="31">
        <v>10012783</v>
      </c>
      <c r="B780" s="32">
        <v>42905</v>
      </c>
      <c r="C780" s="32" t="s">
        <v>213</v>
      </c>
      <c r="D780" s="31" t="s">
        <v>136</v>
      </c>
      <c r="E780" s="31" t="s">
        <v>214</v>
      </c>
      <c r="F780" s="33">
        <v>2896.72</v>
      </c>
    </row>
    <row r="781" spans="1:6" x14ac:dyDescent="0.25">
      <c r="A781" s="31">
        <v>10013479</v>
      </c>
      <c r="B781" s="32">
        <v>42905</v>
      </c>
      <c r="C781" s="32" t="s">
        <v>221</v>
      </c>
      <c r="D781" s="31" t="s">
        <v>73</v>
      </c>
      <c r="E781" s="31" t="s">
        <v>222</v>
      </c>
      <c r="F781" s="33">
        <v>8180.76</v>
      </c>
    </row>
    <row r="782" spans="1:6" x14ac:dyDescent="0.25">
      <c r="A782" s="31">
        <v>10012976</v>
      </c>
      <c r="B782" s="32">
        <v>42909</v>
      </c>
      <c r="C782" s="32" t="s">
        <v>215</v>
      </c>
      <c r="D782" s="31" t="s">
        <v>73</v>
      </c>
      <c r="E782" s="31" t="s">
        <v>216</v>
      </c>
      <c r="F782" s="33">
        <v>9414.14</v>
      </c>
    </row>
    <row r="783" spans="1:6" x14ac:dyDescent="0.25">
      <c r="A783" s="31">
        <v>10013207</v>
      </c>
      <c r="B783" s="32">
        <v>42909</v>
      </c>
      <c r="C783" s="32" t="s">
        <v>209</v>
      </c>
      <c r="D783" s="31" t="s">
        <v>102</v>
      </c>
      <c r="E783" s="31" t="s">
        <v>218</v>
      </c>
      <c r="F783" s="33">
        <v>1769.9</v>
      </c>
    </row>
    <row r="784" spans="1:6" x14ac:dyDescent="0.25">
      <c r="A784" s="31">
        <v>10013315</v>
      </c>
      <c r="B784" s="32">
        <v>42912</v>
      </c>
      <c r="C784" s="32" t="s">
        <v>219</v>
      </c>
      <c r="D784" s="31" t="s">
        <v>102</v>
      </c>
      <c r="E784" s="31" t="s">
        <v>210</v>
      </c>
      <c r="F784" s="33">
        <v>2353.14</v>
      </c>
    </row>
    <row r="785" spans="1:6" x14ac:dyDescent="0.25">
      <c r="A785" s="31">
        <v>10012902</v>
      </c>
      <c r="B785" s="32">
        <v>42914</v>
      </c>
      <c r="C785" s="32" t="s">
        <v>209</v>
      </c>
      <c r="D785" s="31" t="s">
        <v>86</v>
      </c>
      <c r="E785" s="31" t="s">
        <v>216</v>
      </c>
      <c r="F785" s="33">
        <v>3973.16</v>
      </c>
    </row>
    <row r="786" spans="1:6" x14ac:dyDescent="0.25">
      <c r="A786" s="31">
        <v>10013032</v>
      </c>
      <c r="B786" s="32">
        <v>42914</v>
      </c>
      <c r="C786" s="32" t="s">
        <v>221</v>
      </c>
      <c r="D786" s="31" t="s">
        <v>102</v>
      </c>
      <c r="E786" s="31" t="s">
        <v>223</v>
      </c>
      <c r="F786" s="33">
        <v>4326.8500000000004</v>
      </c>
    </row>
    <row r="787" spans="1:6" x14ac:dyDescent="0.25">
      <c r="A787" s="31">
        <v>10013507</v>
      </c>
      <c r="B787" s="32">
        <v>42918</v>
      </c>
      <c r="C787" s="32" t="s">
        <v>209</v>
      </c>
      <c r="D787" s="31" t="s">
        <v>136</v>
      </c>
      <c r="E787" s="31" t="s">
        <v>220</v>
      </c>
      <c r="F787" s="33">
        <v>1121.79</v>
      </c>
    </row>
    <row r="788" spans="1:6" x14ac:dyDescent="0.25">
      <c r="A788" s="31">
        <v>10013614</v>
      </c>
      <c r="B788" s="32">
        <v>42919</v>
      </c>
      <c r="C788" s="32" t="s">
        <v>213</v>
      </c>
      <c r="D788" s="31" t="s">
        <v>102</v>
      </c>
      <c r="E788" s="31"/>
      <c r="F788" s="33">
        <v>124.29</v>
      </c>
    </row>
    <row r="789" spans="1:6" x14ac:dyDescent="0.25">
      <c r="A789" s="31">
        <v>10012842</v>
      </c>
      <c r="B789" s="32">
        <v>42920</v>
      </c>
      <c r="C789" s="32" t="s">
        <v>213</v>
      </c>
      <c r="D789" s="31" t="s">
        <v>102</v>
      </c>
      <c r="E789" s="31" t="s">
        <v>214</v>
      </c>
      <c r="F789" s="33">
        <v>8157.4</v>
      </c>
    </row>
    <row r="790" spans="1:6" x14ac:dyDescent="0.25">
      <c r="A790" s="31">
        <v>10013087</v>
      </c>
      <c r="B790" s="32">
        <v>42920</v>
      </c>
      <c r="C790" s="32" t="s">
        <v>213</v>
      </c>
      <c r="D790" s="31" t="s">
        <v>86</v>
      </c>
      <c r="E790" s="31" t="s">
        <v>223</v>
      </c>
      <c r="F790" s="33">
        <v>9693.61</v>
      </c>
    </row>
    <row r="791" spans="1:6" x14ac:dyDescent="0.25">
      <c r="A791" s="31">
        <v>10013211</v>
      </c>
      <c r="B791" s="32">
        <v>42922</v>
      </c>
      <c r="C791" s="32" t="s">
        <v>221</v>
      </c>
      <c r="D791" s="31" t="s">
        <v>86</v>
      </c>
      <c r="E791" s="31" t="s">
        <v>218</v>
      </c>
      <c r="F791" s="33">
        <v>1942.79</v>
      </c>
    </row>
    <row r="792" spans="1:6" x14ac:dyDescent="0.25">
      <c r="A792" s="31">
        <v>10012988</v>
      </c>
      <c r="B792" s="32">
        <v>42923</v>
      </c>
      <c r="C792" s="32" t="s">
        <v>221</v>
      </c>
      <c r="D792" s="31" t="s">
        <v>86</v>
      </c>
      <c r="E792" s="31" t="s">
        <v>223</v>
      </c>
      <c r="F792" s="33">
        <v>781.64</v>
      </c>
    </row>
    <row r="793" spans="1:6" x14ac:dyDescent="0.25">
      <c r="A793" s="31">
        <v>10013286</v>
      </c>
      <c r="B793" s="32">
        <v>42924</v>
      </c>
      <c r="C793" s="32" t="s">
        <v>211</v>
      </c>
      <c r="D793" s="31" t="s">
        <v>136</v>
      </c>
      <c r="E793" s="31" t="s">
        <v>218</v>
      </c>
      <c r="F793" s="33">
        <v>9388.33</v>
      </c>
    </row>
    <row r="794" spans="1:6" x14ac:dyDescent="0.25">
      <c r="A794" s="31">
        <v>10012931</v>
      </c>
      <c r="B794" s="32">
        <v>42927</v>
      </c>
      <c r="C794" s="32" t="s">
        <v>215</v>
      </c>
      <c r="D794" s="31" t="s">
        <v>136</v>
      </c>
      <c r="E794" s="31" t="s">
        <v>216</v>
      </c>
      <c r="F794" s="33">
        <v>6127.5</v>
      </c>
    </row>
    <row r="795" spans="1:6" x14ac:dyDescent="0.25">
      <c r="A795" s="31">
        <v>10013636</v>
      </c>
      <c r="B795" s="32">
        <v>42927</v>
      </c>
      <c r="C795" s="32" t="s">
        <v>215</v>
      </c>
      <c r="D795" s="31" t="s">
        <v>136</v>
      </c>
      <c r="E795" s="31"/>
      <c r="F795" s="33">
        <v>1127.83</v>
      </c>
    </row>
    <row r="796" spans="1:6" x14ac:dyDescent="0.25">
      <c r="A796" s="31">
        <v>10013106</v>
      </c>
      <c r="B796" s="32">
        <v>42931</v>
      </c>
      <c r="C796" s="32" t="s">
        <v>221</v>
      </c>
      <c r="D796" s="31" t="s">
        <v>73</v>
      </c>
      <c r="E796" s="31" t="s">
        <v>217</v>
      </c>
      <c r="F796" s="33">
        <v>1944.21</v>
      </c>
    </row>
    <row r="797" spans="1:6" x14ac:dyDescent="0.25">
      <c r="A797" s="31">
        <v>10013196</v>
      </c>
      <c r="B797" s="32">
        <v>42935</v>
      </c>
      <c r="C797" s="32" t="s">
        <v>219</v>
      </c>
      <c r="D797" s="31" t="s">
        <v>73</v>
      </c>
      <c r="E797" s="31" t="s">
        <v>218</v>
      </c>
      <c r="F797" s="33">
        <v>598.75</v>
      </c>
    </row>
    <row r="798" spans="1:6" x14ac:dyDescent="0.25">
      <c r="A798" s="31">
        <v>10013382</v>
      </c>
      <c r="B798" s="32">
        <v>42936</v>
      </c>
      <c r="C798" s="32" t="s">
        <v>213</v>
      </c>
      <c r="D798" s="31" t="s">
        <v>73</v>
      </c>
      <c r="E798" s="31" t="s">
        <v>210</v>
      </c>
      <c r="F798" s="33">
        <v>8799.5400000000009</v>
      </c>
    </row>
    <row r="799" spans="1:6" x14ac:dyDescent="0.25">
      <c r="A799" s="31">
        <v>10013052</v>
      </c>
      <c r="B799" s="32">
        <v>42937</v>
      </c>
      <c r="C799" s="32" t="s">
        <v>221</v>
      </c>
      <c r="D799" s="31" t="s">
        <v>136</v>
      </c>
      <c r="E799" s="31" t="s">
        <v>223</v>
      </c>
      <c r="F799" s="33">
        <v>6751.38</v>
      </c>
    </row>
    <row r="800" spans="1:6" x14ac:dyDescent="0.25">
      <c r="A800" s="31">
        <v>10013116</v>
      </c>
      <c r="B800" s="32">
        <v>42938</v>
      </c>
      <c r="C800" s="32" t="s">
        <v>215</v>
      </c>
      <c r="D800" s="31" t="s">
        <v>73</v>
      </c>
      <c r="E800" s="31" t="s">
        <v>217</v>
      </c>
      <c r="F800" s="33">
        <v>2906.11</v>
      </c>
    </row>
    <row r="801" spans="1:6" x14ac:dyDescent="0.25">
      <c r="A801" s="31">
        <v>10013433</v>
      </c>
      <c r="B801" s="32">
        <v>42940</v>
      </c>
      <c r="C801" s="32" t="s">
        <v>209</v>
      </c>
      <c r="D801" s="31" t="s">
        <v>73</v>
      </c>
      <c r="E801" s="31" t="s">
        <v>222</v>
      </c>
      <c r="F801" s="33">
        <v>3930.28</v>
      </c>
    </row>
    <row r="802" spans="1:6" x14ac:dyDescent="0.25">
      <c r="A802" s="31">
        <v>10012709</v>
      </c>
      <c r="B802" s="32">
        <v>42942</v>
      </c>
      <c r="C802" s="32" t="s">
        <v>209</v>
      </c>
      <c r="D802" s="31" t="s">
        <v>73</v>
      </c>
      <c r="E802" s="31" t="s">
        <v>212</v>
      </c>
      <c r="F802" s="33">
        <v>5828.31</v>
      </c>
    </row>
    <row r="803" spans="1:6" x14ac:dyDescent="0.25">
      <c r="A803" s="31">
        <v>10013209</v>
      </c>
      <c r="B803" s="32">
        <v>42947</v>
      </c>
      <c r="C803" s="32" t="s">
        <v>213</v>
      </c>
      <c r="D803" s="31" t="s">
        <v>73</v>
      </c>
      <c r="E803" s="31" t="s">
        <v>218</v>
      </c>
      <c r="F803" s="33">
        <v>1893.47</v>
      </c>
    </row>
    <row r="804" spans="1:6" x14ac:dyDescent="0.25">
      <c r="A804" s="31">
        <v>10013217</v>
      </c>
      <c r="B804" s="32">
        <v>42948</v>
      </c>
      <c r="C804" s="32" t="s">
        <v>219</v>
      </c>
      <c r="D804" s="31" t="s">
        <v>102</v>
      </c>
      <c r="E804" s="31" t="s">
        <v>218</v>
      </c>
      <c r="F804" s="33">
        <v>2458.2199999999998</v>
      </c>
    </row>
    <row r="805" spans="1:6" x14ac:dyDescent="0.25">
      <c r="A805" s="31">
        <v>10012997</v>
      </c>
      <c r="B805" s="32">
        <v>42949</v>
      </c>
      <c r="C805" s="32" t="s">
        <v>221</v>
      </c>
      <c r="D805" s="31" t="s">
        <v>102</v>
      </c>
      <c r="E805" s="31" t="s">
        <v>223</v>
      </c>
      <c r="F805" s="33">
        <v>1496.77</v>
      </c>
    </row>
    <row r="806" spans="1:6" x14ac:dyDescent="0.25">
      <c r="A806" s="31">
        <v>10013141</v>
      </c>
      <c r="B806" s="32">
        <v>42949</v>
      </c>
      <c r="C806" s="32" t="s">
        <v>221</v>
      </c>
      <c r="D806" s="31" t="s">
        <v>86</v>
      </c>
      <c r="E806" s="31" t="s">
        <v>217</v>
      </c>
      <c r="F806" s="33">
        <v>4282.67</v>
      </c>
    </row>
    <row r="807" spans="1:6" x14ac:dyDescent="0.25">
      <c r="A807" s="31">
        <v>10013169</v>
      </c>
      <c r="B807" s="32">
        <v>42951</v>
      </c>
      <c r="C807" s="32" t="s">
        <v>209</v>
      </c>
      <c r="D807" s="31" t="s">
        <v>73</v>
      </c>
      <c r="E807" s="31" t="s">
        <v>217</v>
      </c>
      <c r="F807" s="33">
        <v>6770.47</v>
      </c>
    </row>
    <row r="808" spans="1:6" x14ac:dyDescent="0.25">
      <c r="A808" s="31">
        <v>10013202</v>
      </c>
      <c r="B808" s="32">
        <v>42951</v>
      </c>
      <c r="C808" s="32" t="s">
        <v>215</v>
      </c>
      <c r="D808" s="31" t="s">
        <v>102</v>
      </c>
      <c r="E808" s="31" t="s">
        <v>218</v>
      </c>
      <c r="F808" s="33">
        <v>1048.93</v>
      </c>
    </row>
    <row r="809" spans="1:6" x14ac:dyDescent="0.25">
      <c r="A809" s="31">
        <v>10013314</v>
      </c>
      <c r="B809" s="32">
        <v>42954</v>
      </c>
      <c r="C809" s="32" t="s">
        <v>209</v>
      </c>
      <c r="D809" s="31" t="s">
        <v>73</v>
      </c>
      <c r="E809" s="31" t="s">
        <v>210</v>
      </c>
      <c r="F809" s="33">
        <v>2140.64</v>
      </c>
    </row>
    <row r="810" spans="1:6" x14ac:dyDescent="0.25">
      <c r="A810" s="31">
        <v>10012720</v>
      </c>
      <c r="B810" s="32">
        <v>42958</v>
      </c>
      <c r="C810" s="32" t="s">
        <v>221</v>
      </c>
      <c r="D810" s="31" t="s">
        <v>86</v>
      </c>
      <c r="E810" s="31" t="s">
        <v>212</v>
      </c>
      <c r="F810" s="33">
        <v>6448.43</v>
      </c>
    </row>
    <row r="811" spans="1:6" x14ac:dyDescent="0.25">
      <c r="A811" s="31">
        <v>10012910</v>
      </c>
      <c r="B811" s="32">
        <v>42959</v>
      </c>
      <c r="C811" s="32" t="s">
        <v>209</v>
      </c>
      <c r="D811" s="31" t="s">
        <v>136</v>
      </c>
      <c r="E811" s="31" t="s">
        <v>216</v>
      </c>
      <c r="F811" s="33">
        <v>4349.18</v>
      </c>
    </row>
    <row r="812" spans="1:6" x14ac:dyDescent="0.25">
      <c r="A812" s="31">
        <v>10013508</v>
      </c>
      <c r="B812" s="32">
        <v>42964</v>
      </c>
      <c r="C812" s="32" t="s">
        <v>213</v>
      </c>
      <c r="D812" s="31" t="s">
        <v>102</v>
      </c>
      <c r="E812" s="31" t="s">
        <v>220</v>
      </c>
      <c r="F812" s="33">
        <v>1285.22</v>
      </c>
    </row>
    <row r="813" spans="1:6" x14ac:dyDescent="0.25">
      <c r="A813" s="31">
        <v>10013242</v>
      </c>
      <c r="B813" s="32">
        <v>42965</v>
      </c>
      <c r="C813" s="32" t="s">
        <v>219</v>
      </c>
      <c r="D813" s="31" t="s">
        <v>73</v>
      </c>
      <c r="E813" s="31" t="s">
        <v>218</v>
      </c>
      <c r="F813" s="33">
        <v>4761.2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A112B-9FC2-4996-862F-0CC3DA79AFB1}">
  <sheetPr codeName="Sheet4"/>
  <dimension ref="A1:F813"/>
  <sheetViews>
    <sheetView zoomScaleNormal="100" workbookViewId="0"/>
  </sheetViews>
  <sheetFormatPr defaultRowHeight="15" x14ac:dyDescent="0.25"/>
  <cols>
    <col min="1" max="1" width="9" bestFit="1" customWidth="1"/>
    <col min="2" max="2" width="10.7109375" bestFit="1" customWidth="1"/>
    <col min="3" max="3" width="11.28515625" bestFit="1" customWidth="1"/>
    <col min="4" max="4" width="7.140625" bestFit="1" customWidth="1"/>
    <col min="5" max="5" width="10.28515625" bestFit="1" customWidth="1"/>
    <col min="6" max="6" width="10.5703125" bestFit="1" customWidth="1"/>
  </cols>
  <sheetData>
    <row r="1" spans="1:6" x14ac:dyDescent="0.25">
      <c r="A1" s="28" t="s">
        <v>205</v>
      </c>
      <c r="B1" s="29" t="s">
        <v>206</v>
      </c>
      <c r="C1" s="29" t="s">
        <v>207</v>
      </c>
      <c r="D1" s="29" t="s">
        <v>51</v>
      </c>
      <c r="E1" s="29" t="s">
        <v>208</v>
      </c>
      <c r="F1" s="30" t="s">
        <v>65</v>
      </c>
    </row>
    <row r="2" spans="1:6" x14ac:dyDescent="0.25">
      <c r="A2" s="31">
        <v>10013388</v>
      </c>
      <c r="B2" s="32">
        <v>41640</v>
      </c>
      <c r="C2" s="32" t="s">
        <v>209</v>
      </c>
      <c r="D2" s="31" t="s">
        <v>136</v>
      </c>
      <c r="E2" s="31" t="s">
        <v>210</v>
      </c>
      <c r="F2" s="33">
        <v>9710.77</v>
      </c>
    </row>
    <row r="3" spans="1:6" x14ac:dyDescent="0.25">
      <c r="A3" s="31">
        <v>10012670</v>
      </c>
      <c r="B3" s="32">
        <v>41641</v>
      </c>
      <c r="C3" s="32" t="s">
        <v>211</v>
      </c>
      <c r="D3" s="31" t="s">
        <v>73</v>
      </c>
      <c r="E3" s="31" t="s">
        <v>212</v>
      </c>
      <c r="F3" s="33">
        <v>2643.85</v>
      </c>
    </row>
    <row r="4" spans="1:6" x14ac:dyDescent="0.25">
      <c r="A4" s="31">
        <v>10013647</v>
      </c>
      <c r="B4" s="32">
        <v>41644</v>
      </c>
      <c r="C4" s="32" t="s">
        <v>209</v>
      </c>
      <c r="D4" s="31" t="s">
        <v>73</v>
      </c>
      <c r="E4" s="31"/>
      <c r="F4" s="33">
        <v>2949.55</v>
      </c>
    </row>
    <row r="5" spans="1:6" x14ac:dyDescent="0.25">
      <c r="A5" s="31">
        <v>10012794</v>
      </c>
      <c r="B5" s="32">
        <v>41645</v>
      </c>
      <c r="C5" s="32" t="s">
        <v>213</v>
      </c>
      <c r="D5" s="31" t="s">
        <v>73</v>
      </c>
      <c r="E5" s="31" t="s">
        <v>214</v>
      </c>
      <c r="F5" s="33">
        <v>3922.78</v>
      </c>
    </row>
    <row r="6" spans="1:6" x14ac:dyDescent="0.25">
      <c r="A6" s="31">
        <v>10012736</v>
      </c>
      <c r="B6" s="32">
        <v>41648</v>
      </c>
      <c r="C6" s="32" t="s">
        <v>213</v>
      </c>
      <c r="D6" s="31" t="s">
        <v>136</v>
      </c>
      <c r="E6" s="31" t="s">
        <v>212</v>
      </c>
      <c r="F6" s="33">
        <v>7804.19</v>
      </c>
    </row>
    <row r="7" spans="1:6" x14ac:dyDescent="0.25">
      <c r="A7" s="31">
        <v>10013325</v>
      </c>
      <c r="B7" s="32">
        <v>41648</v>
      </c>
      <c r="C7" s="32" t="s">
        <v>215</v>
      </c>
      <c r="D7" s="31" t="s">
        <v>102</v>
      </c>
      <c r="E7" s="31" t="s">
        <v>210</v>
      </c>
      <c r="F7" s="33">
        <v>2955.25</v>
      </c>
    </row>
    <row r="8" spans="1:6" x14ac:dyDescent="0.25">
      <c r="A8" s="31">
        <v>10012869</v>
      </c>
      <c r="B8" s="32">
        <v>41650</v>
      </c>
      <c r="C8" s="32" t="s">
        <v>215</v>
      </c>
      <c r="D8" s="31" t="s">
        <v>102</v>
      </c>
      <c r="E8" s="31" t="s">
        <v>216</v>
      </c>
      <c r="F8" s="33">
        <v>671.55</v>
      </c>
    </row>
    <row r="9" spans="1:6" x14ac:dyDescent="0.25">
      <c r="A9" s="31">
        <v>10013155</v>
      </c>
      <c r="B9" s="32">
        <v>41650</v>
      </c>
      <c r="C9" s="32" t="s">
        <v>215</v>
      </c>
      <c r="D9" s="31" t="s">
        <v>136</v>
      </c>
      <c r="E9" s="31" t="s">
        <v>217</v>
      </c>
      <c r="F9" s="33">
        <v>5654.36</v>
      </c>
    </row>
    <row r="10" spans="1:6" x14ac:dyDescent="0.25">
      <c r="A10" s="31">
        <v>10013326</v>
      </c>
      <c r="B10" s="32">
        <v>41650</v>
      </c>
      <c r="C10" s="32" t="s">
        <v>209</v>
      </c>
      <c r="D10" s="31" t="s">
        <v>86</v>
      </c>
      <c r="E10" s="31" t="s">
        <v>210</v>
      </c>
      <c r="F10" s="33">
        <v>2980.64</v>
      </c>
    </row>
    <row r="11" spans="1:6" x14ac:dyDescent="0.25">
      <c r="A11" s="31">
        <v>10013275</v>
      </c>
      <c r="B11" s="32">
        <v>41651</v>
      </c>
      <c r="C11" s="32" t="s">
        <v>213</v>
      </c>
      <c r="D11" s="31" t="s">
        <v>102</v>
      </c>
      <c r="E11" s="31" t="s">
        <v>218</v>
      </c>
      <c r="F11" s="33">
        <v>7820.45</v>
      </c>
    </row>
    <row r="12" spans="1:6" x14ac:dyDescent="0.25">
      <c r="A12" s="31">
        <v>10013528</v>
      </c>
      <c r="B12" s="32">
        <v>41652</v>
      </c>
      <c r="C12" s="32" t="s">
        <v>219</v>
      </c>
      <c r="D12" s="31" t="s">
        <v>102</v>
      </c>
      <c r="E12" s="31" t="s">
        <v>220</v>
      </c>
      <c r="F12" s="33">
        <v>2386.04</v>
      </c>
    </row>
    <row r="13" spans="1:6" x14ac:dyDescent="0.25">
      <c r="A13" s="31">
        <v>10012876</v>
      </c>
      <c r="B13" s="32">
        <v>41653</v>
      </c>
      <c r="C13" s="32" t="s">
        <v>221</v>
      </c>
      <c r="D13" s="31" t="s">
        <v>136</v>
      </c>
      <c r="E13" s="31" t="s">
        <v>216</v>
      </c>
      <c r="F13" s="33">
        <v>1625.08</v>
      </c>
    </row>
    <row r="14" spans="1:6" x14ac:dyDescent="0.25">
      <c r="A14" s="31">
        <v>10013603</v>
      </c>
      <c r="B14" s="32">
        <v>41653</v>
      </c>
      <c r="C14" s="32" t="s">
        <v>209</v>
      </c>
      <c r="D14" s="31" t="s">
        <v>73</v>
      </c>
      <c r="E14" s="31" t="s">
        <v>220</v>
      </c>
      <c r="F14" s="33">
        <v>8976.76</v>
      </c>
    </row>
    <row r="15" spans="1:6" x14ac:dyDescent="0.25">
      <c r="A15" s="31">
        <v>10012785</v>
      </c>
      <c r="B15" s="32">
        <v>41654</v>
      </c>
      <c r="C15" s="32" t="s">
        <v>215</v>
      </c>
      <c r="D15" s="31" t="s">
        <v>86</v>
      </c>
      <c r="E15" s="31" t="s">
        <v>214</v>
      </c>
      <c r="F15" s="33">
        <v>3394.78</v>
      </c>
    </row>
    <row r="16" spans="1:6" x14ac:dyDescent="0.25">
      <c r="A16" s="31">
        <v>10013475</v>
      </c>
      <c r="B16" s="32">
        <v>41659</v>
      </c>
      <c r="C16" s="32" t="s">
        <v>219</v>
      </c>
      <c r="D16" s="31" t="s">
        <v>73</v>
      </c>
      <c r="E16" s="31" t="s">
        <v>222</v>
      </c>
      <c r="F16" s="33">
        <v>7899.72</v>
      </c>
    </row>
    <row r="17" spans="1:6" x14ac:dyDescent="0.25">
      <c r="A17" s="31">
        <v>10013398</v>
      </c>
      <c r="B17" s="32">
        <v>41662</v>
      </c>
      <c r="C17" s="32" t="s">
        <v>211</v>
      </c>
      <c r="D17" s="31" t="s">
        <v>86</v>
      </c>
      <c r="E17" s="31" t="s">
        <v>222</v>
      </c>
      <c r="F17" s="33">
        <v>1121.3399999999999</v>
      </c>
    </row>
    <row r="18" spans="1:6" x14ac:dyDescent="0.25">
      <c r="A18" s="31">
        <v>10012849</v>
      </c>
      <c r="B18" s="32">
        <v>41664</v>
      </c>
      <c r="C18" s="32" t="s">
        <v>221</v>
      </c>
      <c r="D18" s="31" t="s">
        <v>136</v>
      </c>
      <c r="E18" s="31" t="s">
        <v>214</v>
      </c>
      <c r="F18" s="33">
        <v>8801.25</v>
      </c>
    </row>
    <row r="19" spans="1:6" x14ac:dyDescent="0.25">
      <c r="A19" s="31">
        <v>10013081</v>
      </c>
      <c r="B19" s="32">
        <v>41664</v>
      </c>
      <c r="C19" s="32" t="s">
        <v>211</v>
      </c>
      <c r="D19" s="31" t="s">
        <v>86</v>
      </c>
      <c r="E19" s="31" t="s">
        <v>223</v>
      </c>
      <c r="F19" s="33">
        <v>9203.91</v>
      </c>
    </row>
    <row r="20" spans="1:6" x14ac:dyDescent="0.25">
      <c r="A20" s="31">
        <v>10013167</v>
      </c>
      <c r="B20" s="32">
        <v>41664</v>
      </c>
      <c r="C20" s="32" t="s">
        <v>213</v>
      </c>
      <c r="D20" s="31" t="s">
        <v>86</v>
      </c>
      <c r="E20" s="31" t="s">
        <v>217</v>
      </c>
      <c r="F20" s="33">
        <v>6650.56</v>
      </c>
    </row>
    <row r="21" spans="1:6" x14ac:dyDescent="0.25">
      <c r="A21" s="31">
        <v>10012772</v>
      </c>
      <c r="B21" s="32">
        <v>41665</v>
      </c>
      <c r="C21" s="32" t="s">
        <v>219</v>
      </c>
      <c r="D21" s="31" t="s">
        <v>73</v>
      </c>
      <c r="E21" s="31" t="s">
        <v>214</v>
      </c>
      <c r="F21" s="33">
        <v>1592.14</v>
      </c>
    </row>
    <row r="22" spans="1:6" x14ac:dyDescent="0.25">
      <c r="A22" s="31">
        <v>10012756</v>
      </c>
      <c r="B22" s="32">
        <v>41666</v>
      </c>
      <c r="C22" s="32" t="s">
        <v>213</v>
      </c>
      <c r="D22" s="31" t="s">
        <v>73</v>
      </c>
      <c r="E22" s="31" t="s">
        <v>224</v>
      </c>
      <c r="F22" s="33">
        <v>3629.69</v>
      </c>
    </row>
    <row r="23" spans="1:6" x14ac:dyDescent="0.25">
      <c r="A23" s="31">
        <v>10012961</v>
      </c>
      <c r="B23" s="32">
        <v>41667</v>
      </c>
      <c r="C23" s="32" t="s">
        <v>219</v>
      </c>
      <c r="D23" s="31" t="s">
        <v>136</v>
      </c>
      <c r="E23" s="31" t="s">
        <v>216</v>
      </c>
      <c r="F23" s="33">
        <v>8520.2900000000009</v>
      </c>
    </row>
    <row r="24" spans="1:6" x14ac:dyDescent="0.25">
      <c r="A24" s="31">
        <v>10013001</v>
      </c>
      <c r="B24" s="32">
        <v>41667</v>
      </c>
      <c r="C24" s="32" t="s">
        <v>209</v>
      </c>
      <c r="D24" s="31" t="s">
        <v>102</v>
      </c>
      <c r="E24" s="31" t="s">
        <v>223</v>
      </c>
      <c r="F24" s="33">
        <v>1894.22</v>
      </c>
    </row>
    <row r="25" spans="1:6" x14ac:dyDescent="0.25">
      <c r="A25" s="31">
        <v>10013124</v>
      </c>
      <c r="B25" s="32">
        <v>41668</v>
      </c>
      <c r="C25" s="32" t="s">
        <v>213</v>
      </c>
      <c r="D25" s="31" t="s">
        <v>86</v>
      </c>
      <c r="E25" s="31" t="s">
        <v>217</v>
      </c>
      <c r="F25" s="33">
        <v>3273.29</v>
      </c>
    </row>
    <row r="26" spans="1:6" x14ac:dyDescent="0.25">
      <c r="A26" s="31">
        <v>10012723</v>
      </c>
      <c r="B26" s="32">
        <v>41673</v>
      </c>
      <c r="C26" s="32" t="s">
        <v>209</v>
      </c>
      <c r="D26" s="31" t="s">
        <v>73</v>
      </c>
      <c r="E26" s="31" t="s">
        <v>212</v>
      </c>
      <c r="F26" s="33">
        <v>6797.42</v>
      </c>
    </row>
    <row r="27" spans="1:6" x14ac:dyDescent="0.25">
      <c r="A27" s="31">
        <v>10012874</v>
      </c>
      <c r="B27" s="32">
        <v>41673</v>
      </c>
      <c r="C27" s="32" t="s">
        <v>221</v>
      </c>
      <c r="D27" s="31" t="s">
        <v>73</v>
      </c>
      <c r="E27" s="31" t="s">
        <v>216</v>
      </c>
      <c r="F27" s="33">
        <v>1218.99</v>
      </c>
    </row>
    <row r="28" spans="1:6" x14ac:dyDescent="0.25">
      <c r="A28" s="31">
        <v>10012943</v>
      </c>
      <c r="B28" s="32">
        <v>41675</v>
      </c>
      <c r="C28" s="32" t="s">
        <v>221</v>
      </c>
      <c r="D28" s="31" t="s">
        <v>86</v>
      </c>
      <c r="E28" s="31" t="s">
        <v>216</v>
      </c>
      <c r="F28" s="33">
        <v>6772.1</v>
      </c>
    </row>
    <row r="29" spans="1:6" x14ac:dyDescent="0.25">
      <c r="A29" s="31">
        <v>10012991</v>
      </c>
      <c r="B29" s="32">
        <v>41676</v>
      </c>
      <c r="C29" s="32" t="s">
        <v>221</v>
      </c>
      <c r="D29" s="31" t="s">
        <v>86</v>
      </c>
      <c r="E29" s="31" t="s">
        <v>223</v>
      </c>
      <c r="F29" s="33">
        <v>1004.95</v>
      </c>
    </row>
    <row r="30" spans="1:6" x14ac:dyDescent="0.25">
      <c r="A30" s="31">
        <v>10013079</v>
      </c>
      <c r="B30" s="32">
        <v>41676</v>
      </c>
      <c r="C30" s="32" t="s">
        <v>221</v>
      </c>
      <c r="D30" s="31" t="s">
        <v>102</v>
      </c>
      <c r="E30" s="31" t="s">
        <v>223</v>
      </c>
      <c r="F30" s="33">
        <v>9147.52</v>
      </c>
    </row>
    <row r="31" spans="1:6" x14ac:dyDescent="0.25">
      <c r="A31" s="31">
        <v>10013493</v>
      </c>
      <c r="B31" s="32">
        <v>41678</v>
      </c>
      <c r="C31" s="32" t="s">
        <v>211</v>
      </c>
      <c r="D31" s="31" t="s">
        <v>86</v>
      </c>
      <c r="E31" s="31" t="s">
        <v>222</v>
      </c>
      <c r="F31" s="33">
        <v>9411.49</v>
      </c>
    </row>
    <row r="32" spans="1:6" x14ac:dyDescent="0.25">
      <c r="A32" s="31">
        <v>10013502</v>
      </c>
      <c r="B32" s="32">
        <v>41679</v>
      </c>
      <c r="C32" s="32" t="s">
        <v>215</v>
      </c>
      <c r="D32" s="31" t="s">
        <v>86</v>
      </c>
      <c r="E32" s="31" t="s">
        <v>220</v>
      </c>
      <c r="F32" s="33">
        <v>369.65</v>
      </c>
    </row>
    <row r="33" spans="1:6" x14ac:dyDescent="0.25">
      <c r="A33" s="31">
        <v>10013289</v>
      </c>
      <c r="B33" s="32">
        <v>41680</v>
      </c>
      <c r="C33" s="32" t="s">
        <v>215</v>
      </c>
      <c r="D33" s="31" t="s">
        <v>86</v>
      </c>
      <c r="E33" s="31" t="s">
        <v>218</v>
      </c>
      <c r="F33" s="33">
        <v>9598.3799999999992</v>
      </c>
    </row>
    <row r="34" spans="1:6" x14ac:dyDescent="0.25">
      <c r="A34" s="31">
        <v>10013373</v>
      </c>
      <c r="B34" s="32">
        <v>41680</v>
      </c>
      <c r="C34" s="32" t="s">
        <v>211</v>
      </c>
      <c r="D34" s="31" t="s">
        <v>136</v>
      </c>
      <c r="E34" s="31" t="s">
        <v>210</v>
      </c>
      <c r="F34" s="33">
        <v>8021.68</v>
      </c>
    </row>
    <row r="35" spans="1:6" x14ac:dyDescent="0.25">
      <c r="A35" s="31">
        <v>10013634</v>
      </c>
      <c r="B35" s="32">
        <v>41680</v>
      </c>
      <c r="C35" s="32" t="s">
        <v>213</v>
      </c>
      <c r="D35" s="31" t="s">
        <v>102</v>
      </c>
      <c r="E35" s="31"/>
      <c r="F35" s="33">
        <v>1064.07</v>
      </c>
    </row>
    <row r="36" spans="1:6" x14ac:dyDescent="0.25">
      <c r="A36" s="31">
        <v>10013056</v>
      </c>
      <c r="B36" s="32">
        <v>41681</v>
      </c>
      <c r="C36" s="32" t="s">
        <v>215</v>
      </c>
      <c r="D36" s="31" t="s">
        <v>102</v>
      </c>
      <c r="E36" s="31" t="s">
        <v>223</v>
      </c>
      <c r="F36" s="33">
        <v>6968.37</v>
      </c>
    </row>
    <row r="37" spans="1:6" x14ac:dyDescent="0.25">
      <c r="A37" s="31">
        <v>10012909</v>
      </c>
      <c r="B37" s="32">
        <v>41682</v>
      </c>
      <c r="C37" s="32" t="s">
        <v>221</v>
      </c>
      <c r="D37" s="31" t="s">
        <v>136</v>
      </c>
      <c r="E37" s="31" t="s">
        <v>216</v>
      </c>
      <c r="F37" s="33">
        <v>4347.53</v>
      </c>
    </row>
    <row r="38" spans="1:6" x14ac:dyDescent="0.25">
      <c r="A38" s="31">
        <v>10012971</v>
      </c>
      <c r="B38" s="32">
        <v>41683</v>
      </c>
      <c r="C38" s="32" t="s">
        <v>221</v>
      </c>
      <c r="D38" s="31" t="s">
        <v>86</v>
      </c>
      <c r="E38" s="31" t="s">
        <v>216</v>
      </c>
      <c r="F38" s="33">
        <v>9137.49</v>
      </c>
    </row>
    <row r="39" spans="1:6" x14ac:dyDescent="0.25">
      <c r="A39" s="31">
        <v>10012761</v>
      </c>
      <c r="B39" s="32">
        <v>41684</v>
      </c>
      <c r="C39" s="32" t="s">
        <v>213</v>
      </c>
      <c r="D39" s="31" t="s">
        <v>136</v>
      </c>
      <c r="E39" s="31" t="s">
        <v>214</v>
      </c>
      <c r="F39" s="33">
        <v>645.04999999999995</v>
      </c>
    </row>
    <row r="40" spans="1:6" x14ac:dyDescent="0.25">
      <c r="A40" s="31">
        <v>10013029</v>
      </c>
      <c r="B40" s="32">
        <v>41684</v>
      </c>
      <c r="C40" s="32" t="s">
        <v>221</v>
      </c>
      <c r="D40" s="31" t="s">
        <v>102</v>
      </c>
      <c r="E40" s="31" t="s">
        <v>223</v>
      </c>
      <c r="F40" s="33">
        <v>3915.11</v>
      </c>
    </row>
    <row r="41" spans="1:6" x14ac:dyDescent="0.25">
      <c r="A41" s="31">
        <v>10012695</v>
      </c>
      <c r="B41" s="32">
        <v>41686</v>
      </c>
      <c r="C41" s="32" t="s">
        <v>221</v>
      </c>
      <c r="D41" s="31" t="s">
        <v>86</v>
      </c>
      <c r="E41" s="31" t="s">
        <v>212</v>
      </c>
      <c r="F41" s="33">
        <v>4941.2700000000004</v>
      </c>
    </row>
    <row r="42" spans="1:6" x14ac:dyDescent="0.25">
      <c r="A42" s="31">
        <v>10012850</v>
      </c>
      <c r="B42" s="32">
        <v>41687</v>
      </c>
      <c r="C42" s="32" t="s">
        <v>213</v>
      </c>
      <c r="D42" s="31" t="s">
        <v>102</v>
      </c>
      <c r="E42" s="31" t="s">
        <v>214</v>
      </c>
      <c r="F42" s="33">
        <v>8806.81</v>
      </c>
    </row>
    <row r="43" spans="1:6" x14ac:dyDescent="0.25">
      <c r="A43" s="31">
        <v>10013082</v>
      </c>
      <c r="B43" s="32">
        <v>41687</v>
      </c>
      <c r="C43" s="32" t="s">
        <v>209</v>
      </c>
      <c r="D43" s="31" t="s">
        <v>86</v>
      </c>
      <c r="E43" s="31" t="s">
        <v>223</v>
      </c>
      <c r="F43" s="33">
        <v>9302.7900000000009</v>
      </c>
    </row>
    <row r="44" spans="1:6" x14ac:dyDescent="0.25">
      <c r="A44" s="31">
        <v>10013616</v>
      </c>
      <c r="B44" s="32">
        <v>41687</v>
      </c>
      <c r="C44" s="32" t="s">
        <v>209</v>
      </c>
      <c r="D44" s="31" t="s">
        <v>102</v>
      </c>
      <c r="E44" s="31"/>
      <c r="F44" s="33">
        <v>246.17</v>
      </c>
    </row>
    <row r="45" spans="1:6" x14ac:dyDescent="0.25">
      <c r="A45" s="31">
        <v>10012726</v>
      </c>
      <c r="B45" s="32">
        <v>41690</v>
      </c>
      <c r="C45" s="32" t="s">
        <v>219</v>
      </c>
      <c r="D45" s="31" t="s">
        <v>86</v>
      </c>
      <c r="E45" s="31" t="s">
        <v>212</v>
      </c>
      <c r="F45" s="33">
        <v>7255.45</v>
      </c>
    </row>
    <row r="46" spans="1:6" x14ac:dyDescent="0.25">
      <c r="A46" s="31">
        <v>10013279</v>
      </c>
      <c r="B46" s="32">
        <v>41693</v>
      </c>
      <c r="C46" s="32" t="s">
        <v>221</v>
      </c>
      <c r="D46" s="31" t="s">
        <v>102</v>
      </c>
      <c r="E46" s="31" t="s">
        <v>218</v>
      </c>
      <c r="F46" s="33">
        <v>8389.76</v>
      </c>
    </row>
    <row r="47" spans="1:6" x14ac:dyDescent="0.25">
      <c r="A47" s="31">
        <v>10013621</v>
      </c>
      <c r="B47" s="32">
        <v>41693</v>
      </c>
      <c r="C47" s="32" t="s">
        <v>213</v>
      </c>
      <c r="D47" s="31" t="s">
        <v>136</v>
      </c>
      <c r="E47" s="31"/>
      <c r="F47" s="33">
        <v>518.32000000000005</v>
      </c>
    </row>
    <row r="48" spans="1:6" x14ac:dyDescent="0.25">
      <c r="A48" s="31">
        <v>10012843</v>
      </c>
      <c r="B48" s="32">
        <v>41694</v>
      </c>
      <c r="C48" s="32" t="s">
        <v>215</v>
      </c>
      <c r="D48" s="31" t="s">
        <v>102</v>
      </c>
      <c r="E48" s="31" t="s">
        <v>214</v>
      </c>
      <c r="F48" s="33">
        <v>8410.98</v>
      </c>
    </row>
    <row r="49" spans="1:6" x14ac:dyDescent="0.25">
      <c r="A49" s="31">
        <v>10012866</v>
      </c>
      <c r="B49" s="32">
        <v>41694</v>
      </c>
      <c r="C49" s="32" t="s">
        <v>215</v>
      </c>
      <c r="D49" s="31" t="s">
        <v>102</v>
      </c>
      <c r="E49" s="31" t="s">
        <v>216</v>
      </c>
      <c r="F49" s="33">
        <v>563.15</v>
      </c>
    </row>
    <row r="50" spans="1:6" x14ac:dyDescent="0.25">
      <c r="A50" s="31">
        <v>10013640</v>
      </c>
      <c r="B50" s="32">
        <v>41694</v>
      </c>
      <c r="C50" s="32" t="s">
        <v>211</v>
      </c>
      <c r="D50" s="31" t="s">
        <v>136</v>
      </c>
      <c r="E50" s="31"/>
      <c r="F50" s="33">
        <v>1201.02</v>
      </c>
    </row>
    <row r="51" spans="1:6" x14ac:dyDescent="0.25">
      <c r="A51" s="31">
        <v>10012870</v>
      </c>
      <c r="B51" s="32">
        <v>41695</v>
      </c>
      <c r="C51" s="32" t="s">
        <v>213</v>
      </c>
      <c r="D51" s="31" t="s">
        <v>136</v>
      </c>
      <c r="E51" s="31" t="s">
        <v>216</v>
      </c>
      <c r="F51" s="33">
        <v>737.98</v>
      </c>
    </row>
    <row r="52" spans="1:6" x14ac:dyDescent="0.25">
      <c r="A52" s="31">
        <v>10013099</v>
      </c>
      <c r="B52" s="32">
        <v>41697</v>
      </c>
      <c r="C52" s="32" t="s">
        <v>209</v>
      </c>
      <c r="D52" s="31" t="s">
        <v>136</v>
      </c>
      <c r="E52" s="31" t="s">
        <v>217</v>
      </c>
      <c r="F52" s="33">
        <v>1009.23</v>
      </c>
    </row>
    <row r="53" spans="1:6" x14ac:dyDescent="0.25">
      <c r="A53" s="31">
        <v>10013273</v>
      </c>
      <c r="B53" s="32">
        <v>41697</v>
      </c>
      <c r="C53" s="32" t="s">
        <v>213</v>
      </c>
      <c r="D53" s="31" t="s">
        <v>73</v>
      </c>
      <c r="E53" s="31" t="s">
        <v>218</v>
      </c>
      <c r="F53" s="33">
        <v>7412.78</v>
      </c>
    </row>
    <row r="54" spans="1:6" x14ac:dyDescent="0.25">
      <c r="A54" s="31">
        <v>10012771</v>
      </c>
      <c r="B54" s="32">
        <v>41700</v>
      </c>
      <c r="C54" s="32" t="s">
        <v>213</v>
      </c>
      <c r="D54" s="31" t="s">
        <v>102</v>
      </c>
      <c r="E54" s="31" t="s">
        <v>214</v>
      </c>
      <c r="F54" s="33">
        <v>1575.1</v>
      </c>
    </row>
    <row r="55" spans="1:6" x14ac:dyDescent="0.25">
      <c r="A55" s="31">
        <v>10013080</v>
      </c>
      <c r="B55" s="32">
        <v>41700</v>
      </c>
      <c r="C55" s="32" t="s">
        <v>209</v>
      </c>
      <c r="D55" s="31" t="s">
        <v>102</v>
      </c>
      <c r="E55" s="31" t="s">
        <v>223</v>
      </c>
      <c r="F55" s="33">
        <v>9175.81</v>
      </c>
    </row>
    <row r="56" spans="1:6" x14ac:dyDescent="0.25">
      <c r="A56" s="31">
        <v>10013023</v>
      </c>
      <c r="B56" s="32">
        <v>41703</v>
      </c>
      <c r="C56" s="32" t="s">
        <v>209</v>
      </c>
      <c r="D56" s="31" t="s">
        <v>86</v>
      </c>
      <c r="E56" s="31" t="s">
        <v>223</v>
      </c>
      <c r="F56" s="33">
        <v>3301.12</v>
      </c>
    </row>
    <row r="57" spans="1:6" x14ac:dyDescent="0.25">
      <c r="A57" s="31">
        <v>10013346</v>
      </c>
      <c r="B57" s="32">
        <v>41704</v>
      </c>
      <c r="C57" s="32" t="s">
        <v>215</v>
      </c>
      <c r="D57" s="31" t="s">
        <v>86</v>
      </c>
      <c r="E57" s="31" t="s">
        <v>210</v>
      </c>
      <c r="F57" s="33">
        <v>5152.8500000000004</v>
      </c>
    </row>
    <row r="58" spans="1:6" x14ac:dyDescent="0.25">
      <c r="A58" s="31">
        <v>10012741</v>
      </c>
      <c r="B58" s="32">
        <v>41706</v>
      </c>
      <c r="C58" s="32" t="s">
        <v>213</v>
      </c>
      <c r="D58" s="31" t="s">
        <v>102</v>
      </c>
      <c r="E58" s="31" t="s">
        <v>212</v>
      </c>
      <c r="F58" s="33">
        <v>9080.66</v>
      </c>
    </row>
    <row r="59" spans="1:6" x14ac:dyDescent="0.25">
      <c r="A59" s="31">
        <v>10013118</v>
      </c>
      <c r="B59" s="32">
        <v>41707</v>
      </c>
      <c r="C59" s="32" t="s">
        <v>211</v>
      </c>
      <c r="D59" s="31" t="s">
        <v>86</v>
      </c>
      <c r="E59" s="31" t="s">
        <v>217</v>
      </c>
      <c r="F59" s="33">
        <v>2938.46</v>
      </c>
    </row>
    <row r="60" spans="1:6" x14ac:dyDescent="0.25">
      <c r="A60" s="31">
        <v>10013130</v>
      </c>
      <c r="B60" s="32">
        <v>41707</v>
      </c>
      <c r="C60" s="32" t="s">
        <v>215</v>
      </c>
      <c r="D60" s="31" t="s">
        <v>86</v>
      </c>
      <c r="E60" s="31" t="s">
        <v>217</v>
      </c>
      <c r="F60" s="33">
        <v>3729.01</v>
      </c>
    </row>
    <row r="61" spans="1:6" x14ac:dyDescent="0.25">
      <c r="A61" s="31">
        <v>10012845</v>
      </c>
      <c r="B61" s="32">
        <v>41708</v>
      </c>
      <c r="C61" s="32" t="s">
        <v>219</v>
      </c>
      <c r="D61" s="31" t="s">
        <v>73</v>
      </c>
      <c r="E61" s="31" t="s">
        <v>214</v>
      </c>
      <c r="F61" s="33">
        <v>8578.51</v>
      </c>
    </row>
    <row r="62" spans="1:6" x14ac:dyDescent="0.25">
      <c r="A62" s="31">
        <v>10013303</v>
      </c>
      <c r="B62" s="32">
        <v>41709</v>
      </c>
      <c r="C62" s="32" t="s">
        <v>215</v>
      </c>
      <c r="D62" s="31" t="s">
        <v>136</v>
      </c>
      <c r="E62" s="31" t="s">
        <v>210</v>
      </c>
      <c r="F62" s="33">
        <v>1039.75</v>
      </c>
    </row>
    <row r="63" spans="1:6" x14ac:dyDescent="0.25">
      <c r="A63" s="31">
        <v>10012674</v>
      </c>
      <c r="B63" s="32">
        <v>41710</v>
      </c>
      <c r="C63" s="32" t="s">
        <v>221</v>
      </c>
      <c r="D63" s="31" t="s">
        <v>102</v>
      </c>
      <c r="E63" s="31" t="s">
        <v>212</v>
      </c>
      <c r="F63" s="33">
        <v>2955.25</v>
      </c>
    </row>
    <row r="64" spans="1:6" x14ac:dyDescent="0.25">
      <c r="A64" s="31">
        <v>10013086</v>
      </c>
      <c r="B64" s="32">
        <v>41711</v>
      </c>
      <c r="C64" s="32" t="s">
        <v>213</v>
      </c>
      <c r="D64" s="31" t="s">
        <v>86</v>
      </c>
      <c r="E64" s="31" t="s">
        <v>223</v>
      </c>
      <c r="F64" s="33">
        <v>9614.17</v>
      </c>
    </row>
    <row r="65" spans="1:6" x14ac:dyDescent="0.25">
      <c r="A65" s="31">
        <v>10012872</v>
      </c>
      <c r="B65" s="32">
        <v>41712</v>
      </c>
      <c r="C65" s="32" t="s">
        <v>219</v>
      </c>
      <c r="D65" s="31" t="s">
        <v>73</v>
      </c>
      <c r="E65" s="31" t="s">
        <v>216</v>
      </c>
      <c r="F65" s="33">
        <v>815.48</v>
      </c>
    </row>
    <row r="66" spans="1:6" x14ac:dyDescent="0.25">
      <c r="A66" s="31">
        <v>10012953</v>
      </c>
      <c r="B66" s="32">
        <v>41712</v>
      </c>
      <c r="C66" s="32" t="s">
        <v>221</v>
      </c>
      <c r="D66" s="31" t="s">
        <v>73</v>
      </c>
      <c r="E66" s="31" t="s">
        <v>216</v>
      </c>
      <c r="F66" s="33">
        <v>7240.28</v>
      </c>
    </row>
    <row r="67" spans="1:6" x14ac:dyDescent="0.25">
      <c r="A67" s="31">
        <v>10013062</v>
      </c>
      <c r="B67" s="32">
        <v>41718</v>
      </c>
      <c r="C67" s="32" t="s">
        <v>213</v>
      </c>
      <c r="D67" s="31" t="s">
        <v>136</v>
      </c>
      <c r="E67" s="31" t="s">
        <v>223</v>
      </c>
      <c r="F67" s="33">
        <v>7518.02</v>
      </c>
    </row>
    <row r="68" spans="1:6" x14ac:dyDescent="0.25">
      <c r="A68" s="31">
        <v>10013296</v>
      </c>
      <c r="B68" s="32">
        <v>41719</v>
      </c>
      <c r="C68" s="32" t="s">
        <v>211</v>
      </c>
      <c r="D68" s="31" t="s">
        <v>102</v>
      </c>
      <c r="E68" s="31" t="s">
        <v>218</v>
      </c>
      <c r="F68" s="33">
        <v>9943.8799999999992</v>
      </c>
    </row>
    <row r="69" spans="1:6" x14ac:dyDescent="0.25">
      <c r="A69" s="31">
        <v>10013415</v>
      </c>
      <c r="B69" s="32">
        <v>41720</v>
      </c>
      <c r="C69" s="32" t="s">
        <v>209</v>
      </c>
      <c r="D69" s="31" t="s">
        <v>86</v>
      </c>
      <c r="E69" s="31" t="s">
        <v>222</v>
      </c>
      <c r="F69" s="33">
        <v>2295.79</v>
      </c>
    </row>
    <row r="70" spans="1:6" x14ac:dyDescent="0.25">
      <c r="A70" s="31">
        <v>10013499</v>
      </c>
      <c r="B70" s="32">
        <v>41720</v>
      </c>
      <c r="C70" s="32" t="s">
        <v>219</v>
      </c>
      <c r="D70" s="31" t="s">
        <v>102</v>
      </c>
      <c r="E70" s="31" t="s">
        <v>222</v>
      </c>
      <c r="F70" s="33">
        <v>9957.06</v>
      </c>
    </row>
    <row r="71" spans="1:6" x14ac:dyDescent="0.25">
      <c r="A71" s="31">
        <v>10013040</v>
      </c>
      <c r="B71" s="32">
        <v>41721</v>
      </c>
      <c r="C71" s="32" t="s">
        <v>215</v>
      </c>
      <c r="D71" s="31" t="s">
        <v>86</v>
      </c>
      <c r="E71" s="31" t="s">
        <v>223</v>
      </c>
      <c r="F71" s="33">
        <v>5593.77</v>
      </c>
    </row>
    <row r="72" spans="1:6" x14ac:dyDescent="0.25">
      <c r="A72" s="31">
        <v>10013623</v>
      </c>
      <c r="B72" s="32">
        <v>41724</v>
      </c>
      <c r="C72" s="32" t="s">
        <v>221</v>
      </c>
      <c r="D72" s="31" t="s">
        <v>73</v>
      </c>
      <c r="E72" s="31"/>
      <c r="F72" s="33">
        <v>542.80999999999995</v>
      </c>
    </row>
    <row r="73" spans="1:6" x14ac:dyDescent="0.25">
      <c r="A73" s="31">
        <v>10013097</v>
      </c>
      <c r="B73" s="32">
        <v>41732</v>
      </c>
      <c r="C73" s="32" t="s">
        <v>219</v>
      </c>
      <c r="D73" s="31" t="s">
        <v>86</v>
      </c>
      <c r="E73" s="31" t="s">
        <v>217</v>
      </c>
      <c r="F73" s="33">
        <v>746.38</v>
      </c>
    </row>
    <row r="74" spans="1:6" x14ac:dyDescent="0.25">
      <c r="A74" s="31">
        <v>10013467</v>
      </c>
      <c r="B74" s="32">
        <v>41733</v>
      </c>
      <c r="C74" s="32" t="s">
        <v>219</v>
      </c>
      <c r="D74" s="31" t="s">
        <v>73</v>
      </c>
      <c r="E74" s="31" t="s">
        <v>222</v>
      </c>
      <c r="F74" s="33">
        <v>7219.08</v>
      </c>
    </row>
    <row r="75" spans="1:6" x14ac:dyDescent="0.25">
      <c r="A75" s="31">
        <v>10013193</v>
      </c>
      <c r="B75" s="32">
        <v>41734</v>
      </c>
      <c r="C75" s="32" t="s">
        <v>211</v>
      </c>
      <c r="D75" s="31" t="s">
        <v>136</v>
      </c>
      <c r="E75" s="31" t="s">
        <v>218</v>
      </c>
      <c r="F75" s="33">
        <v>372.53</v>
      </c>
    </row>
    <row r="76" spans="1:6" x14ac:dyDescent="0.25">
      <c r="A76" s="31">
        <v>10013624</v>
      </c>
      <c r="B76" s="32">
        <v>41734</v>
      </c>
      <c r="C76" s="32" t="s">
        <v>213</v>
      </c>
      <c r="D76" s="31" t="s">
        <v>136</v>
      </c>
      <c r="E76" s="31"/>
      <c r="F76" s="33">
        <v>560.27</v>
      </c>
    </row>
    <row r="77" spans="1:6" x14ac:dyDescent="0.25">
      <c r="A77" s="31">
        <v>10013104</v>
      </c>
      <c r="B77" s="32">
        <v>41735</v>
      </c>
      <c r="C77" s="32" t="s">
        <v>211</v>
      </c>
      <c r="D77" s="31" t="s">
        <v>86</v>
      </c>
      <c r="E77" s="31" t="s">
        <v>217</v>
      </c>
      <c r="F77" s="33">
        <v>1623.56</v>
      </c>
    </row>
    <row r="78" spans="1:6" x14ac:dyDescent="0.25">
      <c r="A78" s="31">
        <v>10013134</v>
      </c>
      <c r="B78" s="32">
        <v>41735</v>
      </c>
      <c r="C78" s="32" t="s">
        <v>215</v>
      </c>
      <c r="D78" s="31" t="s">
        <v>86</v>
      </c>
      <c r="E78" s="31" t="s">
        <v>217</v>
      </c>
      <c r="F78" s="33">
        <v>4010.03</v>
      </c>
    </row>
    <row r="79" spans="1:6" x14ac:dyDescent="0.25">
      <c r="A79" s="31">
        <v>10012763</v>
      </c>
      <c r="B79" s="32">
        <v>41736</v>
      </c>
      <c r="C79" s="32" t="s">
        <v>211</v>
      </c>
      <c r="D79" s="31" t="s">
        <v>86</v>
      </c>
      <c r="E79" s="31" t="s">
        <v>214</v>
      </c>
      <c r="F79" s="33">
        <v>690.15</v>
      </c>
    </row>
    <row r="80" spans="1:6" x14ac:dyDescent="0.25">
      <c r="A80" s="31">
        <v>10012693</v>
      </c>
      <c r="B80" s="32">
        <v>41737</v>
      </c>
      <c r="C80" s="32" t="s">
        <v>219</v>
      </c>
      <c r="D80" s="31" t="s">
        <v>86</v>
      </c>
      <c r="E80" s="31" t="s">
        <v>212</v>
      </c>
      <c r="F80" s="33">
        <v>4816.45</v>
      </c>
    </row>
    <row r="81" spans="1:6" x14ac:dyDescent="0.25">
      <c r="A81" s="31">
        <v>10012818</v>
      </c>
      <c r="B81" s="32">
        <v>41737</v>
      </c>
      <c r="C81" s="32" t="s">
        <v>211</v>
      </c>
      <c r="D81" s="31" t="s">
        <v>73</v>
      </c>
      <c r="E81" s="31" t="s">
        <v>214</v>
      </c>
      <c r="F81" s="33">
        <v>6072.31</v>
      </c>
    </row>
    <row r="82" spans="1:6" x14ac:dyDescent="0.25">
      <c r="A82" s="31">
        <v>10012884</v>
      </c>
      <c r="B82" s="32">
        <v>41740</v>
      </c>
      <c r="C82" s="32" t="s">
        <v>209</v>
      </c>
      <c r="D82" s="31" t="s">
        <v>86</v>
      </c>
      <c r="E82" s="31" t="s">
        <v>216</v>
      </c>
      <c r="F82" s="33">
        <v>2377.5100000000002</v>
      </c>
    </row>
    <row r="83" spans="1:6" x14ac:dyDescent="0.25">
      <c r="A83" s="31">
        <v>10012928</v>
      </c>
      <c r="B83" s="32">
        <v>41740</v>
      </c>
      <c r="C83" s="32" t="s">
        <v>221</v>
      </c>
      <c r="D83" s="31" t="s">
        <v>73</v>
      </c>
      <c r="E83" s="31" t="s">
        <v>216</v>
      </c>
      <c r="F83" s="33">
        <v>5838.37</v>
      </c>
    </row>
    <row r="84" spans="1:6" x14ac:dyDescent="0.25">
      <c r="A84" s="31">
        <v>10013102</v>
      </c>
      <c r="B84" s="32">
        <v>41744</v>
      </c>
      <c r="C84" s="32" t="s">
        <v>211</v>
      </c>
      <c r="D84" s="31" t="s">
        <v>73</v>
      </c>
      <c r="E84" s="31" t="s">
        <v>217</v>
      </c>
      <c r="F84" s="33">
        <v>1254.17</v>
      </c>
    </row>
    <row r="85" spans="1:6" x14ac:dyDescent="0.25">
      <c r="A85" s="31">
        <v>10013341</v>
      </c>
      <c r="B85" s="32">
        <v>41744</v>
      </c>
      <c r="C85" s="32" t="s">
        <v>221</v>
      </c>
      <c r="D85" s="31" t="s">
        <v>73</v>
      </c>
      <c r="E85" s="31" t="s">
        <v>210</v>
      </c>
      <c r="F85" s="33">
        <v>4470.0600000000004</v>
      </c>
    </row>
    <row r="86" spans="1:6" x14ac:dyDescent="0.25">
      <c r="A86" s="31">
        <v>10013138</v>
      </c>
      <c r="B86" s="32">
        <v>41746</v>
      </c>
      <c r="C86" s="32" t="s">
        <v>215</v>
      </c>
      <c r="D86" s="31" t="s">
        <v>73</v>
      </c>
      <c r="E86" s="31" t="s">
        <v>217</v>
      </c>
      <c r="F86" s="33">
        <v>4166.49</v>
      </c>
    </row>
    <row r="87" spans="1:6" x14ac:dyDescent="0.25">
      <c r="A87" s="31">
        <v>10012913</v>
      </c>
      <c r="B87" s="32">
        <v>41747</v>
      </c>
      <c r="C87" s="32" t="s">
        <v>215</v>
      </c>
      <c r="D87" s="31" t="s">
        <v>136</v>
      </c>
      <c r="E87" s="31" t="s">
        <v>216</v>
      </c>
      <c r="F87" s="33">
        <v>4502.88</v>
      </c>
    </row>
    <row r="88" spans="1:6" x14ac:dyDescent="0.25">
      <c r="A88" s="31">
        <v>10013548</v>
      </c>
      <c r="B88" s="32">
        <v>41748</v>
      </c>
      <c r="C88" s="32" t="s">
        <v>221</v>
      </c>
      <c r="D88" s="31" t="s">
        <v>86</v>
      </c>
      <c r="E88" s="31" t="s">
        <v>220</v>
      </c>
      <c r="F88" s="33">
        <v>3655.06</v>
      </c>
    </row>
    <row r="89" spans="1:6" x14ac:dyDescent="0.25">
      <c r="A89" s="31">
        <v>10013404</v>
      </c>
      <c r="B89" s="32">
        <v>41752</v>
      </c>
      <c r="C89" s="32" t="s">
        <v>221</v>
      </c>
      <c r="D89" s="31" t="s">
        <v>73</v>
      </c>
      <c r="E89" s="31" t="s">
        <v>222</v>
      </c>
      <c r="F89" s="33">
        <v>1591.2</v>
      </c>
    </row>
    <row r="90" spans="1:6" x14ac:dyDescent="0.25">
      <c r="A90" s="31">
        <v>10012714</v>
      </c>
      <c r="B90" s="32">
        <v>41755</v>
      </c>
      <c r="C90" s="32" t="s">
        <v>219</v>
      </c>
      <c r="D90" s="31" t="s">
        <v>86</v>
      </c>
      <c r="E90" s="31" t="s">
        <v>212</v>
      </c>
      <c r="F90" s="33">
        <v>6060.16</v>
      </c>
    </row>
    <row r="91" spans="1:6" x14ac:dyDescent="0.25">
      <c r="A91" s="31">
        <v>10013463</v>
      </c>
      <c r="B91" s="32">
        <v>41759</v>
      </c>
      <c r="C91" s="32" t="s">
        <v>209</v>
      </c>
      <c r="D91" s="31" t="s">
        <v>86</v>
      </c>
      <c r="E91" s="31" t="s">
        <v>222</v>
      </c>
      <c r="F91" s="33">
        <v>6831.6</v>
      </c>
    </row>
    <row r="92" spans="1:6" x14ac:dyDescent="0.25">
      <c r="A92" s="31">
        <v>10013538</v>
      </c>
      <c r="B92" s="32">
        <v>41760</v>
      </c>
      <c r="C92" s="32" t="s">
        <v>211</v>
      </c>
      <c r="D92" s="31" t="s">
        <v>136</v>
      </c>
      <c r="E92" s="31" t="s">
        <v>220</v>
      </c>
      <c r="F92" s="33">
        <v>2879.2</v>
      </c>
    </row>
    <row r="93" spans="1:6" x14ac:dyDescent="0.25">
      <c r="A93" s="31">
        <v>10012916</v>
      </c>
      <c r="B93" s="32">
        <v>41763</v>
      </c>
      <c r="C93" s="32" t="s">
        <v>209</v>
      </c>
      <c r="D93" s="31" t="s">
        <v>73</v>
      </c>
      <c r="E93" s="31" t="s">
        <v>216</v>
      </c>
      <c r="F93" s="33">
        <v>4546.6099999999997</v>
      </c>
    </row>
    <row r="94" spans="1:6" x14ac:dyDescent="0.25">
      <c r="A94" s="31">
        <v>10013114</v>
      </c>
      <c r="B94" s="32">
        <v>41763</v>
      </c>
      <c r="C94" s="32" t="s">
        <v>221</v>
      </c>
      <c r="D94" s="31" t="s">
        <v>86</v>
      </c>
      <c r="E94" s="31" t="s">
        <v>217</v>
      </c>
      <c r="F94" s="33">
        <v>2623.86</v>
      </c>
    </row>
    <row r="95" spans="1:6" x14ac:dyDescent="0.25">
      <c r="A95" s="31">
        <v>10012833</v>
      </c>
      <c r="B95" s="32">
        <v>41764</v>
      </c>
      <c r="C95" s="32" t="s">
        <v>215</v>
      </c>
      <c r="D95" s="31" t="s">
        <v>136</v>
      </c>
      <c r="E95" s="31" t="s">
        <v>214</v>
      </c>
      <c r="F95" s="33">
        <v>7586.89</v>
      </c>
    </row>
    <row r="96" spans="1:6" x14ac:dyDescent="0.25">
      <c r="A96" s="31">
        <v>10012840</v>
      </c>
      <c r="B96" s="32">
        <v>41767</v>
      </c>
      <c r="C96" s="32" t="s">
        <v>219</v>
      </c>
      <c r="D96" s="31" t="s">
        <v>102</v>
      </c>
      <c r="E96" s="31" t="s">
        <v>214</v>
      </c>
      <c r="F96" s="33">
        <v>8001.15</v>
      </c>
    </row>
    <row r="97" spans="1:6" x14ac:dyDescent="0.25">
      <c r="A97" s="31">
        <v>10013020</v>
      </c>
      <c r="B97" s="32">
        <v>41767</v>
      </c>
      <c r="C97" s="32" t="s">
        <v>211</v>
      </c>
      <c r="D97" s="31" t="s">
        <v>73</v>
      </c>
      <c r="E97" s="31" t="s">
        <v>223</v>
      </c>
      <c r="F97" s="33">
        <v>3064.42</v>
      </c>
    </row>
    <row r="98" spans="1:6" x14ac:dyDescent="0.25">
      <c r="A98" s="31">
        <v>10012666</v>
      </c>
      <c r="B98" s="32">
        <v>41768</v>
      </c>
      <c r="C98" s="32" t="s">
        <v>215</v>
      </c>
      <c r="D98" s="31" t="s">
        <v>73</v>
      </c>
      <c r="E98" s="31" t="s">
        <v>212</v>
      </c>
      <c r="F98" s="33">
        <v>1925.99</v>
      </c>
    </row>
    <row r="99" spans="1:6" x14ac:dyDescent="0.25">
      <c r="A99" s="31">
        <v>10012734</v>
      </c>
      <c r="B99" s="32">
        <v>41772</v>
      </c>
      <c r="C99" s="32" t="s">
        <v>213</v>
      </c>
      <c r="D99" s="31" t="s">
        <v>136</v>
      </c>
      <c r="E99" s="31" t="s">
        <v>212</v>
      </c>
      <c r="F99" s="33">
        <v>7722.45</v>
      </c>
    </row>
    <row r="100" spans="1:6" x14ac:dyDescent="0.25">
      <c r="A100" s="31">
        <v>10013313</v>
      </c>
      <c r="B100" s="32">
        <v>41774</v>
      </c>
      <c r="C100" s="32" t="s">
        <v>213</v>
      </c>
      <c r="D100" s="31" t="s">
        <v>86</v>
      </c>
      <c r="E100" s="31" t="s">
        <v>210</v>
      </c>
      <c r="F100" s="33">
        <v>2070.61</v>
      </c>
    </row>
    <row r="101" spans="1:6" x14ac:dyDescent="0.25">
      <c r="A101" s="31">
        <v>10012987</v>
      </c>
      <c r="B101" s="32">
        <v>41777</v>
      </c>
      <c r="C101" s="32" t="s">
        <v>209</v>
      </c>
      <c r="D101" s="31" t="s">
        <v>102</v>
      </c>
      <c r="E101" s="31" t="s">
        <v>223</v>
      </c>
      <c r="F101" s="33">
        <v>737.13</v>
      </c>
    </row>
    <row r="102" spans="1:6" x14ac:dyDescent="0.25">
      <c r="A102" s="31">
        <v>10013019</v>
      </c>
      <c r="B102" s="32">
        <v>41777</v>
      </c>
      <c r="C102" s="32" t="s">
        <v>215</v>
      </c>
      <c r="D102" s="31" t="s">
        <v>136</v>
      </c>
      <c r="E102" s="31" t="s">
        <v>223</v>
      </c>
      <c r="F102" s="33">
        <v>3053.24</v>
      </c>
    </row>
    <row r="103" spans="1:6" x14ac:dyDescent="0.25">
      <c r="A103" s="31">
        <v>10012787</v>
      </c>
      <c r="B103" s="32">
        <v>41780</v>
      </c>
      <c r="C103" s="32" t="s">
        <v>215</v>
      </c>
      <c r="D103" s="31" t="s">
        <v>102</v>
      </c>
      <c r="E103" s="31" t="s">
        <v>214</v>
      </c>
      <c r="F103" s="33">
        <v>3568</v>
      </c>
    </row>
    <row r="104" spans="1:6" x14ac:dyDescent="0.25">
      <c r="A104" s="31">
        <v>10013049</v>
      </c>
      <c r="B104" s="32">
        <v>41782</v>
      </c>
      <c r="C104" s="32" t="s">
        <v>219</v>
      </c>
      <c r="D104" s="31" t="s">
        <v>86</v>
      </c>
      <c r="E104" s="31" t="s">
        <v>223</v>
      </c>
      <c r="F104" s="33">
        <v>6575.03</v>
      </c>
    </row>
    <row r="105" spans="1:6" x14ac:dyDescent="0.25">
      <c r="A105" s="31">
        <v>10013580</v>
      </c>
      <c r="B105" s="32">
        <v>41782</v>
      </c>
      <c r="C105" s="32" t="s">
        <v>211</v>
      </c>
      <c r="D105" s="31" t="s">
        <v>73</v>
      </c>
      <c r="E105" s="31" t="s">
        <v>220</v>
      </c>
      <c r="F105" s="33">
        <v>6058.79</v>
      </c>
    </row>
    <row r="106" spans="1:6" x14ac:dyDescent="0.25">
      <c r="A106" s="31">
        <v>10012939</v>
      </c>
      <c r="B106" s="32">
        <v>41783</v>
      </c>
      <c r="C106" s="32" t="s">
        <v>213</v>
      </c>
      <c r="D106" s="31" t="s">
        <v>86</v>
      </c>
      <c r="E106" s="31" t="s">
        <v>216</v>
      </c>
      <c r="F106" s="33">
        <v>6540.17</v>
      </c>
    </row>
    <row r="107" spans="1:6" x14ac:dyDescent="0.25">
      <c r="A107" s="31">
        <v>10013391</v>
      </c>
      <c r="B107" s="32">
        <v>41784</v>
      </c>
      <c r="C107" s="32" t="s">
        <v>219</v>
      </c>
      <c r="D107" s="31" t="s">
        <v>136</v>
      </c>
      <c r="E107" s="31" t="s">
        <v>222</v>
      </c>
      <c r="F107" s="33">
        <v>245.1</v>
      </c>
    </row>
    <row r="108" spans="1:6" x14ac:dyDescent="0.25">
      <c r="A108" s="31">
        <v>10012652</v>
      </c>
      <c r="B108" s="32">
        <v>41785</v>
      </c>
      <c r="C108" s="32" t="s">
        <v>221</v>
      </c>
      <c r="D108" s="31" t="s">
        <v>86</v>
      </c>
      <c r="E108" s="31" t="s">
        <v>212</v>
      </c>
      <c r="F108" s="33">
        <v>215.46</v>
      </c>
    </row>
    <row r="109" spans="1:6" x14ac:dyDescent="0.25">
      <c r="A109" s="31">
        <v>10013335</v>
      </c>
      <c r="B109" s="32">
        <v>41788</v>
      </c>
      <c r="C109" s="32" t="s">
        <v>209</v>
      </c>
      <c r="D109" s="31" t="s">
        <v>73</v>
      </c>
      <c r="E109" s="31" t="s">
        <v>210</v>
      </c>
      <c r="F109" s="33">
        <v>3871.96</v>
      </c>
    </row>
    <row r="110" spans="1:6" x14ac:dyDescent="0.25">
      <c r="A110" s="31">
        <v>10013372</v>
      </c>
      <c r="B110" s="32">
        <v>41788</v>
      </c>
      <c r="C110" s="32" t="s">
        <v>211</v>
      </c>
      <c r="D110" s="31" t="s">
        <v>136</v>
      </c>
      <c r="E110" s="31" t="s">
        <v>210</v>
      </c>
      <c r="F110" s="33">
        <v>7964.83</v>
      </c>
    </row>
    <row r="111" spans="1:6" x14ac:dyDescent="0.25">
      <c r="A111" s="31">
        <v>10013280</v>
      </c>
      <c r="B111" s="32">
        <v>41789</v>
      </c>
      <c r="C111" s="32" t="s">
        <v>215</v>
      </c>
      <c r="D111" s="31" t="s">
        <v>73</v>
      </c>
      <c r="E111" s="31" t="s">
        <v>218</v>
      </c>
      <c r="F111" s="33">
        <v>8479.83</v>
      </c>
    </row>
    <row r="112" spans="1:6" x14ac:dyDescent="0.25">
      <c r="A112" s="31">
        <v>10013225</v>
      </c>
      <c r="B112" s="32">
        <v>41791</v>
      </c>
      <c r="C112" s="32" t="s">
        <v>219</v>
      </c>
      <c r="D112" s="31" t="s">
        <v>136</v>
      </c>
      <c r="E112" s="31" t="s">
        <v>218</v>
      </c>
      <c r="F112" s="33">
        <v>3088.62</v>
      </c>
    </row>
    <row r="113" spans="1:6" x14ac:dyDescent="0.25">
      <c r="A113" s="31">
        <v>10012671</v>
      </c>
      <c r="B113" s="32">
        <v>41793</v>
      </c>
      <c r="C113" s="32" t="s">
        <v>213</v>
      </c>
      <c r="D113" s="31" t="s">
        <v>86</v>
      </c>
      <c r="E113" s="31" t="s">
        <v>212</v>
      </c>
      <c r="F113" s="33">
        <v>2833.35</v>
      </c>
    </row>
    <row r="114" spans="1:6" x14ac:dyDescent="0.25">
      <c r="A114" s="31">
        <v>10013300</v>
      </c>
      <c r="B114" s="32">
        <v>41793</v>
      </c>
      <c r="C114" s="32" t="s">
        <v>221</v>
      </c>
      <c r="D114" s="31" t="s">
        <v>73</v>
      </c>
      <c r="E114" s="31" t="s">
        <v>210</v>
      </c>
      <c r="F114" s="33">
        <v>632.1</v>
      </c>
    </row>
    <row r="115" spans="1:6" x14ac:dyDescent="0.25">
      <c r="A115" s="31">
        <v>10013413</v>
      </c>
      <c r="B115" s="32">
        <v>41796</v>
      </c>
      <c r="C115" s="32" t="s">
        <v>209</v>
      </c>
      <c r="D115" s="31" t="s">
        <v>86</v>
      </c>
      <c r="E115" s="31" t="s">
        <v>222</v>
      </c>
      <c r="F115" s="33">
        <v>2112.41</v>
      </c>
    </row>
    <row r="116" spans="1:6" x14ac:dyDescent="0.25">
      <c r="A116" s="31">
        <v>10013367</v>
      </c>
      <c r="B116" s="32">
        <v>41799</v>
      </c>
      <c r="C116" s="32" t="s">
        <v>215</v>
      </c>
      <c r="D116" s="31" t="s">
        <v>136</v>
      </c>
      <c r="E116" s="31" t="s">
        <v>210</v>
      </c>
      <c r="F116" s="33">
        <v>7451.12</v>
      </c>
    </row>
    <row r="117" spans="1:6" x14ac:dyDescent="0.25">
      <c r="A117" s="31">
        <v>10012954</v>
      </c>
      <c r="B117" s="32">
        <v>41800</v>
      </c>
      <c r="C117" s="32" t="s">
        <v>211</v>
      </c>
      <c r="D117" s="31" t="s">
        <v>136</v>
      </c>
      <c r="E117" s="31" t="s">
        <v>216</v>
      </c>
      <c r="F117" s="33">
        <v>7312.54</v>
      </c>
    </row>
    <row r="118" spans="1:6" x14ac:dyDescent="0.25">
      <c r="A118" s="31">
        <v>10012739</v>
      </c>
      <c r="B118" s="32">
        <v>41802</v>
      </c>
      <c r="C118" s="32" t="s">
        <v>221</v>
      </c>
      <c r="D118" s="31" t="s">
        <v>102</v>
      </c>
      <c r="E118" s="31" t="s">
        <v>212</v>
      </c>
      <c r="F118" s="33">
        <v>8393.07</v>
      </c>
    </row>
    <row r="119" spans="1:6" x14ac:dyDescent="0.25">
      <c r="A119" s="31">
        <v>10012733</v>
      </c>
      <c r="B119" s="32">
        <v>41804</v>
      </c>
      <c r="C119" s="32" t="s">
        <v>211</v>
      </c>
      <c r="D119" s="31" t="s">
        <v>86</v>
      </c>
      <c r="E119" s="31" t="s">
        <v>212</v>
      </c>
      <c r="F119" s="33">
        <v>7722.35</v>
      </c>
    </row>
    <row r="120" spans="1:6" x14ac:dyDescent="0.25">
      <c r="A120" s="31">
        <v>10013316</v>
      </c>
      <c r="B120" s="32">
        <v>41807</v>
      </c>
      <c r="C120" s="32" t="s">
        <v>219</v>
      </c>
      <c r="D120" s="31" t="s">
        <v>136</v>
      </c>
      <c r="E120" s="31" t="s">
        <v>210</v>
      </c>
      <c r="F120" s="33">
        <v>2373</v>
      </c>
    </row>
    <row r="121" spans="1:6" x14ac:dyDescent="0.25">
      <c r="A121" s="31">
        <v>10013071</v>
      </c>
      <c r="B121" s="32">
        <v>41811</v>
      </c>
      <c r="C121" s="32" t="s">
        <v>211</v>
      </c>
      <c r="D121" s="31" t="s">
        <v>136</v>
      </c>
      <c r="E121" s="31" t="s">
        <v>223</v>
      </c>
      <c r="F121" s="33">
        <v>8084.52</v>
      </c>
    </row>
    <row r="122" spans="1:6" x14ac:dyDescent="0.25">
      <c r="A122" s="31">
        <v>10012675</v>
      </c>
      <c r="B122" s="32">
        <v>41812</v>
      </c>
      <c r="C122" s="32" t="s">
        <v>221</v>
      </c>
      <c r="D122" s="31" t="s">
        <v>136</v>
      </c>
      <c r="E122" s="31" t="s">
        <v>212</v>
      </c>
      <c r="F122" s="33">
        <v>3190.63</v>
      </c>
    </row>
    <row r="123" spans="1:6" x14ac:dyDescent="0.25">
      <c r="A123" s="31">
        <v>10013267</v>
      </c>
      <c r="B123" s="32">
        <v>41814</v>
      </c>
      <c r="C123" s="32" t="s">
        <v>215</v>
      </c>
      <c r="D123" s="31" t="s">
        <v>136</v>
      </c>
      <c r="E123" s="31" t="s">
        <v>218</v>
      </c>
      <c r="F123" s="33">
        <v>6733.28</v>
      </c>
    </row>
    <row r="124" spans="1:6" x14ac:dyDescent="0.25">
      <c r="A124" s="31">
        <v>10013566</v>
      </c>
      <c r="B124" s="32">
        <v>41814</v>
      </c>
      <c r="C124" s="32" t="s">
        <v>221</v>
      </c>
      <c r="D124" s="31" t="s">
        <v>86</v>
      </c>
      <c r="E124" s="31" t="s">
        <v>220</v>
      </c>
      <c r="F124" s="33">
        <v>5562.4</v>
      </c>
    </row>
    <row r="125" spans="1:6" x14ac:dyDescent="0.25">
      <c r="A125" s="31">
        <v>10012858</v>
      </c>
      <c r="B125" s="32">
        <v>41816</v>
      </c>
      <c r="C125" s="32" t="s">
        <v>221</v>
      </c>
      <c r="D125" s="31" t="s">
        <v>86</v>
      </c>
      <c r="E125" s="31" t="s">
        <v>214</v>
      </c>
      <c r="F125" s="33">
        <v>9409.77</v>
      </c>
    </row>
    <row r="126" spans="1:6" x14ac:dyDescent="0.25">
      <c r="A126" s="31">
        <v>10013453</v>
      </c>
      <c r="B126" s="32">
        <v>41816</v>
      </c>
      <c r="C126" s="32" t="s">
        <v>209</v>
      </c>
      <c r="D126" s="31" t="s">
        <v>86</v>
      </c>
      <c r="E126" s="31" t="s">
        <v>222</v>
      </c>
      <c r="F126" s="33">
        <v>5780.3</v>
      </c>
    </row>
    <row r="127" spans="1:6" x14ac:dyDescent="0.25">
      <c r="A127" s="31">
        <v>10013591</v>
      </c>
      <c r="B127" s="32">
        <v>41819</v>
      </c>
      <c r="C127" s="32" t="s">
        <v>215</v>
      </c>
      <c r="D127" s="31" t="s">
        <v>102</v>
      </c>
      <c r="E127" s="31" t="s">
        <v>220</v>
      </c>
      <c r="F127" s="33">
        <v>7096.32</v>
      </c>
    </row>
    <row r="128" spans="1:6" x14ac:dyDescent="0.25">
      <c r="A128" s="31">
        <v>10012897</v>
      </c>
      <c r="B128" s="32">
        <v>41820</v>
      </c>
      <c r="C128" s="32" t="s">
        <v>211</v>
      </c>
      <c r="D128" s="31" t="s">
        <v>73</v>
      </c>
      <c r="E128" s="31" t="s">
        <v>216</v>
      </c>
      <c r="F128" s="33">
        <v>3694.39</v>
      </c>
    </row>
    <row r="129" spans="1:6" x14ac:dyDescent="0.25">
      <c r="A129" s="31">
        <v>10013630</v>
      </c>
      <c r="B129" s="32">
        <v>41822</v>
      </c>
      <c r="C129" s="32" t="s">
        <v>211</v>
      </c>
      <c r="D129" s="31" t="s">
        <v>73</v>
      </c>
      <c r="E129" s="31"/>
      <c r="F129" s="33">
        <v>837.35</v>
      </c>
    </row>
    <row r="130" spans="1:6" x14ac:dyDescent="0.25">
      <c r="A130" s="31">
        <v>10013456</v>
      </c>
      <c r="B130" s="32">
        <v>41823</v>
      </c>
      <c r="C130" s="32" t="s">
        <v>221</v>
      </c>
      <c r="D130" s="31" t="s">
        <v>102</v>
      </c>
      <c r="E130" s="31" t="s">
        <v>222</v>
      </c>
      <c r="F130" s="33">
        <v>6122.47</v>
      </c>
    </row>
    <row r="131" spans="1:6" x14ac:dyDescent="0.25">
      <c r="A131" s="31">
        <v>10013386</v>
      </c>
      <c r="B131" s="32">
        <v>41824</v>
      </c>
      <c r="C131" s="32" t="s">
        <v>219</v>
      </c>
      <c r="D131" s="31" t="s">
        <v>136</v>
      </c>
      <c r="E131" s="31" t="s">
        <v>210</v>
      </c>
      <c r="F131" s="33">
        <v>9223.18</v>
      </c>
    </row>
    <row r="132" spans="1:6" x14ac:dyDescent="0.25">
      <c r="A132" s="31">
        <v>10013084</v>
      </c>
      <c r="B132" s="32">
        <v>41828</v>
      </c>
      <c r="C132" s="32" t="s">
        <v>213</v>
      </c>
      <c r="D132" s="31" t="s">
        <v>73</v>
      </c>
      <c r="E132" s="31" t="s">
        <v>223</v>
      </c>
      <c r="F132" s="33">
        <v>9430.85</v>
      </c>
    </row>
    <row r="133" spans="1:6" x14ac:dyDescent="0.25">
      <c r="A133" s="31">
        <v>10013310</v>
      </c>
      <c r="B133" s="32">
        <v>41828</v>
      </c>
      <c r="C133" s="32" t="s">
        <v>219</v>
      </c>
      <c r="D133" s="31" t="s">
        <v>102</v>
      </c>
      <c r="E133" s="31" t="s">
        <v>210</v>
      </c>
      <c r="F133" s="33">
        <v>2009.98</v>
      </c>
    </row>
    <row r="134" spans="1:6" x14ac:dyDescent="0.25">
      <c r="A134" s="31">
        <v>10013100</v>
      </c>
      <c r="B134" s="32">
        <v>41831</v>
      </c>
      <c r="C134" s="32" t="s">
        <v>211</v>
      </c>
      <c r="D134" s="31" t="s">
        <v>73</v>
      </c>
      <c r="E134" s="31" t="s">
        <v>217</v>
      </c>
      <c r="F134" s="33">
        <v>1052.4000000000001</v>
      </c>
    </row>
    <row r="135" spans="1:6" x14ac:dyDescent="0.25">
      <c r="A135" s="31">
        <v>10013059</v>
      </c>
      <c r="B135" s="32">
        <v>41833</v>
      </c>
      <c r="C135" s="32" t="s">
        <v>221</v>
      </c>
      <c r="D135" s="31" t="s">
        <v>73</v>
      </c>
      <c r="E135" s="31" t="s">
        <v>223</v>
      </c>
      <c r="F135" s="33">
        <v>7348.9</v>
      </c>
    </row>
    <row r="136" spans="1:6" x14ac:dyDescent="0.25">
      <c r="A136" s="31">
        <v>10013255</v>
      </c>
      <c r="B136" s="32">
        <v>41833</v>
      </c>
      <c r="C136" s="32" t="s">
        <v>221</v>
      </c>
      <c r="D136" s="31" t="s">
        <v>86</v>
      </c>
      <c r="E136" s="31" t="s">
        <v>218</v>
      </c>
      <c r="F136" s="33">
        <v>5933.34</v>
      </c>
    </row>
    <row r="137" spans="1:6" x14ac:dyDescent="0.25">
      <c r="A137" s="31">
        <v>10012893</v>
      </c>
      <c r="B137" s="32">
        <v>41834</v>
      </c>
      <c r="C137" s="32" t="s">
        <v>209</v>
      </c>
      <c r="D137" s="31" t="s">
        <v>136</v>
      </c>
      <c r="E137" s="31" t="s">
        <v>216</v>
      </c>
      <c r="F137" s="33">
        <v>3501.54</v>
      </c>
    </row>
    <row r="138" spans="1:6" x14ac:dyDescent="0.25">
      <c r="A138" s="31">
        <v>10013113</v>
      </c>
      <c r="B138" s="32">
        <v>41834</v>
      </c>
      <c r="C138" s="32" t="s">
        <v>209</v>
      </c>
      <c r="D138" s="31" t="s">
        <v>102</v>
      </c>
      <c r="E138" s="31" t="s">
        <v>217</v>
      </c>
      <c r="F138" s="33">
        <v>2553.8000000000002</v>
      </c>
    </row>
    <row r="139" spans="1:6" x14ac:dyDescent="0.25">
      <c r="A139" s="31">
        <v>10013448</v>
      </c>
      <c r="B139" s="32">
        <v>41834</v>
      </c>
      <c r="C139" s="32" t="s">
        <v>219</v>
      </c>
      <c r="D139" s="31" t="s">
        <v>73</v>
      </c>
      <c r="E139" s="31" t="s">
        <v>222</v>
      </c>
      <c r="F139" s="33">
        <v>5135.82</v>
      </c>
    </row>
    <row r="140" spans="1:6" x14ac:dyDescent="0.25">
      <c r="A140" s="31">
        <v>10012746</v>
      </c>
      <c r="B140" s="32">
        <v>41835</v>
      </c>
      <c r="C140" s="32" t="s">
        <v>209</v>
      </c>
      <c r="D140" s="31" t="s">
        <v>136</v>
      </c>
      <c r="E140" s="31" t="s">
        <v>212</v>
      </c>
      <c r="F140" s="33">
        <v>9526.2900000000009</v>
      </c>
    </row>
    <row r="141" spans="1:6" x14ac:dyDescent="0.25">
      <c r="A141" s="31">
        <v>10013268</v>
      </c>
      <c r="B141" s="32">
        <v>41836</v>
      </c>
      <c r="C141" s="32" t="s">
        <v>209</v>
      </c>
      <c r="D141" s="31" t="s">
        <v>73</v>
      </c>
      <c r="E141" s="31" t="s">
        <v>218</v>
      </c>
      <c r="F141" s="33">
        <v>6871.56</v>
      </c>
    </row>
    <row r="142" spans="1:6" x14ac:dyDescent="0.25">
      <c r="A142" s="31">
        <v>10013581</v>
      </c>
      <c r="B142" s="32">
        <v>41836</v>
      </c>
      <c r="C142" s="32" t="s">
        <v>209</v>
      </c>
      <c r="D142" s="31" t="s">
        <v>102</v>
      </c>
      <c r="E142" s="31" t="s">
        <v>220</v>
      </c>
      <c r="F142" s="33">
        <v>6085.66</v>
      </c>
    </row>
    <row r="143" spans="1:6" x14ac:dyDescent="0.25">
      <c r="A143" s="31">
        <v>10012779</v>
      </c>
      <c r="B143" s="32">
        <v>41837</v>
      </c>
      <c r="C143" s="32" t="s">
        <v>211</v>
      </c>
      <c r="D143" s="31" t="s">
        <v>73</v>
      </c>
      <c r="E143" s="31" t="s">
        <v>214</v>
      </c>
      <c r="F143" s="33">
        <v>2455.38</v>
      </c>
    </row>
    <row r="144" spans="1:6" x14ac:dyDescent="0.25">
      <c r="A144" s="31">
        <v>10013105</v>
      </c>
      <c r="B144" s="32">
        <v>41840</v>
      </c>
      <c r="C144" s="32" t="s">
        <v>213</v>
      </c>
      <c r="D144" s="31" t="s">
        <v>73</v>
      </c>
      <c r="E144" s="31" t="s">
        <v>217</v>
      </c>
      <c r="F144" s="33">
        <v>1933.51</v>
      </c>
    </row>
    <row r="145" spans="1:6" x14ac:dyDescent="0.25">
      <c r="A145" s="31">
        <v>10012698</v>
      </c>
      <c r="B145" s="32">
        <v>41841</v>
      </c>
      <c r="C145" s="32" t="s">
        <v>221</v>
      </c>
      <c r="D145" s="31" t="s">
        <v>136</v>
      </c>
      <c r="E145" s="31" t="s">
        <v>212</v>
      </c>
      <c r="F145" s="33">
        <v>5050.2</v>
      </c>
    </row>
    <row r="146" spans="1:6" x14ac:dyDescent="0.25">
      <c r="A146" s="31">
        <v>10012982</v>
      </c>
      <c r="B146" s="32">
        <v>41842</v>
      </c>
      <c r="C146" s="32" t="s">
        <v>215</v>
      </c>
      <c r="D146" s="31" t="s">
        <v>136</v>
      </c>
      <c r="E146" s="31" t="s">
        <v>216</v>
      </c>
      <c r="F146" s="33">
        <v>9851.93</v>
      </c>
    </row>
    <row r="147" spans="1:6" x14ac:dyDescent="0.25">
      <c r="A147" s="31">
        <v>10012859</v>
      </c>
      <c r="B147" s="32">
        <v>41844</v>
      </c>
      <c r="C147" s="32" t="s">
        <v>211</v>
      </c>
      <c r="D147" s="31" t="s">
        <v>136</v>
      </c>
      <c r="E147" s="31" t="s">
        <v>214</v>
      </c>
      <c r="F147" s="33">
        <v>9636.06</v>
      </c>
    </row>
    <row r="148" spans="1:6" x14ac:dyDescent="0.25">
      <c r="A148" s="31">
        <v>10012774</v>
      </c>
      <c r="B148" s="32">
        <v>41845</v>
      </c>
      <c r="C148" s="32" t="s">
        <v>209</v>
      </c>
      <c r="D148" s="31" t="s">
        <v>102</v>
      </c>
      <c r="E148" s="31" t="s">
        <v>214</v>
      </c>
      <c r="F148" s="33">
        <v>1810.07</v>
      </c>
    </row>
    <row r="149" spans="1:6" x14ac:dyDescent="0.25">
      <c r="A149" s="31">
        <v>10013318</v>
      </c>
      <c r="B149" s="32">
        <v>41845</v>
      </c>
      <c r="C149" s="32" t="s">
        <v>211</v>
      </c>
      <c r="D149" s="31" t="s">
        <v>86</v>
      </c>
      <c r="E149" s="31" t="s">
        <v>210</v>
      </c>
      <c r="F149" s="33">
        <v>2449.31</v>
      </c>
    </row>
    <row r="150" spans="1:6" x14ac:dyDescent="0.25">
      <c r="A150" s="31">
        <v>10012745</v>
      </c>
      <c r="B150" s="32">
        <v>41848</v>
      </c>
      <c r="C150" s="32" t="s">
        <v>213</v>
      </c>
      <c r="D150" s="31" t="s">
        <v>86</v>
      </c>
      <c r="E150" s="31" t="s">
        <v>212</v>
      </c>
      <c r="F150" s="33">
        <v>9424.86</v>
      </c>
    </row>
    <row r="151" spans="1:6" x14ac:dyDescent="0.25">
      <c r="A151" s="31">
        <v>10013135</v>
      </c>
      <c r="B151" s="32">
        <v>41849</v>
      </c>
      <c r="C151" s="32" t="s">
        <v>209</v>
      </c>
      <c r="D151" s="31" t="s">
        <v>102</v>
      </c>
      <c r="E151" s="31" t="s">
        <v>217</v>
      </c>
      <c r="F151" s="33">
        <v>4038.06</v>
      </c>
    </row>
    <row r="152" spans="1:6" x14ac:dyDescent="0.25">
      <c r="A152" s="31">
        <v>10012937</v>
      </c>
      <c r="B152" s="32">
        <v>41850</v>
      </c>
      <c r="C152" s="32" t="s">
        <v>211</v>
      </c>
      <c r="D152" s="31" t="s">
        <v>136</v>
      </c>
      <c r="E152" s="31" t="s">
        <v>216</v>
      </c>
      <c r="F152" s="33">
        <v>6451.42</v>
      </c>
    </row>
    <row r="153" spans="1:6" x14ac:dyDescent="0.25">
      <c r="A153" s="31">
        <v>10012729</v>
      </c>
      <c r="B153" s="32">
        <v>41851</v>
      </c>
      <c r="C153" s="32" t="s">
        <v>213</v>
      </c>
      <c r="D153" s="31" t="s">
        <v>102</v>
      </c>
      <c r="E153" s="31" t="s">
        <v>212</v>
      </c>
      <c r="F153" s="33">
        <v>7545.11</v>
      </c>
    </row>
    <row r="154" spans="1:6" x14ac:dyDescent="0.25">
      <c r="A154" s="31">
        <v>10013033</v>
      </c>
      <c r="B154" s="32">
        <v>41853</v>
      </c>
      <c r="C154" s="32" t="s">
        <v>211</v>
      </c>
      <c r="D154" s="31" t="s">
        <v>73</v>
      </c>
      <c r="E154" s="31" t="s">
        <v>223</v>
      </c>
      <c r="F154" s="33">
        <v>4477.8100000000004</v>
      </c>
    </row>
    <row r="155" spans="1:6" x14ac:dyDescent="0.25">
      <c r="A155" s="31">
        <v>10013317</v>
      </c>
      <c r="B155" s="32">
        <v>41853</v>
      </c>
      <c r="C155" s="32" t="s">
        <v>213</v>
      </c>
      <c r="D155" s="31" t="s">
        <v>136</v>
      </c>
      <c r="E155" s="31" t="s">
        <v>210</v>
      </c>
      <c r="F155" s="33">
        <v>2389.46</v>
      </c>
    </row>
    <row r="156" spans="1:6" x14ac:dyDescent="0.25">
      <c r="A156" s="31">
        <v>10013293</v>
      </c>
      <c r="B156" s="32">
        <v>41856</v>
      </c>
      <c r="C156" s="32" t="s">
        <v>221</v>
      </c>
      <c r="D156" s="31" t="s">
        <v>73</v>
      </c>
      <c r="E156" s="31" t="s">
        <v>218</v>
      </c>
      <c r="F156" s="33">
        <v>9768.2199999999993</v>
      </c>
    </row>
    <row r="157" spans="1:6" x14ac:dyDescent="0.25">
      <c r="A157" s="31">
        <v>10012908</v>
      </c>
      <c r="B157" s="32">
        <v>41857</v>
      </c>
      <c r="C157" s="32" t="s">
        <v>219</v>
      </c>
      <c r="D157" s="31" t="s">
        <v>136</v>
      </c>
      <c r="E157" s="31" t="s">
        <v>216</v>
      </c>
      <c r="F157" s="33">
        <v>4344.57</v>
      </c>
    </row>
    <row r="158" spans="1:6" x14ac:dyDescent="0.25">
      <c r="A158" s="31">
        <v>10012950</v>
      </c>
      <c r="B158" s="32">
        <v>41857</v>
      </c>
      <c r="C158" s="32" t="s">
        <v>219</v>
      </c>
      <c r="D158" s="31" t="s">
        <v>102</v>
      </c>
      <c r="E158" s="31" t="s">
        <v>216</v>
      </c>
      <c r="F158" s="33">
        <v>7140.75</v>
      </c>
    </row>
    <row r="159" spans="1:6" x14ac:dyDescent="0.25">
      <c r="A159" s="31">
        <v>10013176</v>
      </c>
      <c r="B159" s="32">
        <v>41857</v>
      </c>
      <c r="C159" s="32" t="s">
        <v>219</v>
      </c>
      <c r="D159" s="31" t="s">
        <v>136</v>
      </c>
      <c r="E159" s="31" t="s">
        <v>217</v>
      </c>
      <c r="F159" s="33">
        <v>8262.33</v>
      </c>
    </row>
    <row r="160" spans="1:6" x14ac:dyDescent="0.25">
      <c r="A160" s="31">
        <v>10012863</v>
      </c>
      <c r="B160" s="32">
        <v>41858</v>
      </c>
      <c r="C160" s="32" t="s">
        <v>211</v>
      </c>
      <c r="D160" s="31" t="s">
        <v>86</v>
      </c>
      <c r="E160" s="31" t="s">
        <v>216</v>
      </c>
      <c r="F160" s="33">
        <v>405.71</v>
      </c>
    </row>
    <row r="161" spans="1:6" x14ac:dyDescent="0.25">
      <c r="A161" s="31">
        <v>10013598</v>
      </c>
      <c r="B161" s="32">
        <v>41860</v>
      </c>
      <c r="C161" s="32" t="s">
        <v>219</v>
      </c>
      <c r="D161" s="31" t="s">
        <v>73</v>
      </c>
      <c r="E161" s="31" t="s">
        <v>220</v>
      </c>
      <c r="F161" s="33">
        <v>7666.56</v>
      </c>
    </row>
    <row r="162" spans="1:6" x14ac:dyDescent="0.25">
      <c r="A162" s="31">
        <v>10013230</v>
      </c>
      <c r="B162" s="32">
        <v>41861</v>
      </c>
      <c r="C162" s="32" t="s">
        <v>215</v>
      </c>
      <c r="D162" s="31" t="s">
        <v>86</v>
      </c>
      <c r="E162" s="31" t="s">
        <v>218</v>
      </c>
      <c r="F162" s="33">
        <v>3417.03</v>
      </c>
    </row>
    <row r="163" spans="1:6" x14ac:dyDescent="0.25">
      <c r="A163" s="31">
        <v>10013306</v>
      </c>
      <c r="B163" s="32">
        <v>41861</v>
      </c>
      <c r="C163" s="32" t="s">
        <v>209</v>
      </c>
      <c r="D163" s="31" t="s">
        <v>73</v>
      </c>
      <c r="E163" s="31" t="s">
        <v>210</v>
      </c>
      <c r="F163" s="33">
        <v>1280.9000000000001</v>
      </c>
    </row>
    <row r="164" spans="1:6" x14ac:dyDescent="0.25">
      <c r="A164" s="31">
        <v>10013109</v>
      </c>
      <c r="B164" s="32">
        <v>41865</v>
      </c>
      <c r="C164" s="32" t="s">
        <v>211</v>
      </c>
      <c r="D164" s="31" t="s">
        <v>136</v>
      </c>
      <c r="E164" s="31" t="s">
        <v>217</v>
      </c>
      <c r="F164" s="33">
        <v>2192.3000000000002</v>
      </c>
    </row>
    <row r="165" spans="1:6" x14ac:dyDescent="0.25">
      <c r="A165" s="31">
        <v>10013122</v>
      </c>
      <c r="B165" s="32">
        <v>41866</v>
      </c>
      <c r="C165" s="32" t="s">
        <v>209</v>
      </c>
      <c r="D165" s="31" t="s">
        <v>73</v>
      </c>
      <c r="E165" s="31" t="s">
        <v>217</v>
      </c>
      <c r="F165" s="33">
        <v>3223.42</v>
      </c>
    </row>
    <row r="166" spans="1:6" x14ac:dyDescent="0.25">
      <c r="A166" s="31">
        <v>10013331</v>
      </c>
      <c r="B166" s="32">
        <v>41866</v>
      </c>
      <c r="C166" s="32" t="s">
        <v>211</v>
      </c>
      <c r="D166" s="31" t="s">
        <v>73</v>
      </c>
      <c r="E166" s="31" t="s">
        <v>210</v>
      </c>
      <c r="F166" s="33">
        <v>3383.67</v>
      </c>
    </row>
    <row r="167" spans="1:6" x14ac:dyDescent="0.25">
      <c r="A167" s="31">
        <v>10012915</v>
      </c>
      <c r="B167" s="32">
        <v>41867</v>
      </c>
      <c r="C167" s="32" t="s">
        <v>215</v>
      </c>
      <c r="D167" s="31" t="s">
        <v>86</v>
      </c>
      <c r="E167" s="31" t="s">
        <v>216</v>
      </c>
      <c r="F167" s="33">
        <v>4513.22</v>
      </c>
    </row>
    <row r="168" spans="1:6" x14ac:dyDescent="0.25">
      <c r="A168" s="31">
        <v>10013181</v>
      </c>
      <c r="B168" s="32">
        <v>41867</v>
      </c>
      <c r="C168" s="32" t="s">
        <v>213</v>
      </c>
      <c r="D168" s="31" t="s">
        <v>73</v>
      </c>
      <c r="E168" s="31" t="s">
        <v>217</v>
      </c>
      <c r="F168" s="33">
        <v>8893.7999999999993</v>
      </c>
    </row>
    <row r="169" spans="1:6" x14ac:dyDescent="0.25">
      <c r="A169" s="31">
        <v>10013231</v>
      </c>
      <c r="B169" s="32">
        <v>41869</v>
      </c>
      <c r="C169" s="32" t="s">
        <v>211</v>
      </c>
      <c r="D169" s="31" t="s">
        <v>73</v>
      </c>
      <c r="E169" s="31" t="s">
        <v>218</v>
      </c>
      <c r="F169" s="33">
        <v>3425.2</v>
      </c>
    </row>
    <row r="170" spans="1:6" x14ac:dyDescent="0.25">
      <c r="A170" s="31">
        <v>10013115</v>
      </c>
      <c r="B170" s="32">
        <v>41870</v>
      </c>
      <c r="C170" s="32" t="s">
        <v>219</v>
      </c>
      <c r="D170" s="31" t="s">
        <v>102</v>
      </c>
      <c r="E170" s="31" t="s">
        <v>217</v>
      </c>
      <c r="F170" s="33">
        <v>2875.6</v>
      </c>
    </row>
    <row r="171" spans="1:6" x14ac:dyDescent="0.25">
      <c r="A171" s="31">
        <v>10013004</v>
      </c>
      <c r="B171" s="32">
        <v>41872</v>
      </c>
      <c r="C171" s="32" t="s">
        <v>213</v>
      </c>
      <c r="D171" s="31" t="s">
        <v>136</v>
      </c>
      <c r="E171" s="31" t="s">
        <v>223</v>
      </c>
      <c r="F171" s="33">
        <v>2273.56</v>
      </c>
    </row>
    <row r="172" spans="1:6" x14ac:dyDescent="0.25">
      <c r="A172" s="31">
        <v>10013133</v>
      </c>
      <c r="B172" s="32">
        <v>41872</v>
      </c>
      <c r="C172" s="32" t="s">
        <v>219</v>
      </c>
      <c r="D172" s="31" t="s">
        <v>102</v>
      </c>
      <c r="E172" s="31" t="s">
        <v>217</v>
      </c>
      <c r="F172" s="33">
        <v>3936.96</v>
      </c>
    </row>
    <row r="173" spans="1:6" x14ac:dyDescent="0.25">
      <c r="A173" s="31">
        <v>10013402</v>
      </c>
      <c r="B173" s="32">
        <v>41874</v>
      </c>
      <c r="C173" s="32" t="s">
        <v>209</v>
      </c>
      <c r="D173" s="31" t="s">
        <v>86</v>
      </c>
      <c r="E173" s="31" t="s">
        <v>222</v>
      </c>
      <c r="F173" s="33">
        <v>1444.34</v>
      </c>
    </row>
    <row r="174" spans="1:6" x14ac:dyDescent="0.25">
      <c r="A174" s="31">
        <v>10013229</v>
      </c>
      <c r="B174" s="32">
        <v>41875</v>
      </c>
      <c r="C174" s="32" t="s">
        <v>221</v>
      </c>
      <c r="D174" s="31" t="s">
        <v>102</v>
      </c>
      <c r="E174" s="31" t="s">
        <v>218</v>
      </c>
      <c r="F174" s="33">
        <v>3362.11</v>
      </c>
    </row>
    <row r="175" spans="1:6" x14ac:dyDescent="0.25">
      <c r="A175" s="31">
        <v>10013374</v>
      </c>
      <c r="B175" s="32">
        <v>41875</v>
      </c>
      <c r="C175" s="32" t="s">
        <v>221</v>
      </c>
      <c r="D175" s="31" t="s">
        <v>86</v>
      </c>
      <c r="E175" s="31" t="s">
        <v>210</v>
      </c>
      <c r="F175" s="33">
        <v>8048.04</v>
      </c>
    </row>
    <row r="176" spans="1:6" x14ac:dyDescent="0.25">
      <c r="A176" s="31">
        <v>10012712</v>
      </c>
      <c r="B176" s="32">
        <v>41878</v>
      </c>
      <c r="C176" s="32" t="s">
        <v>219</v>
      </c>
      <c r="D176" s="31" t="s">
        <v>136</v>
      </c>
      <c r="E176" s="31" t="s">
        <v>212</v>
      </c>
      <c r="F176" s="33">
        <v>5914.6</v>
      </c>
    </row>
    <row r="177" spans="1:6" x14ac:dyDescent="0.25">
      <c r="A177" s="31">
        <v>10013048</v>
      </c>
      <c r="B177" s="32">
        <v>41878</v>
      </c>
      <c r="C177" s="32" t="s">
        <v>211</v>
      </c>
      <c r="D177" s="31" t="s">
        <v>102</v>
      </c>
      <c r="E177" s="31" t="s">
        <v>223</v>
      </c>
      <c r="F177" s="33">
        <v>6455.28</v>
      </c>
    </row>
    <row r="178" spans="1:6" x14ac:dyDescent="0.25">
      <c r="A178" s="31">
        <v>10012879</v>
      </c>
      <c r="B178" s="32">
        <v>41881</v>
      </c>
      <c r="C178" s="32" t="s">
        <v>209</v>
      </c>
      <c r="D178" s="31" t="s">
        <v>73</v>
      </c>
      <c r="E178" s="31" t="s">
        <v>216</v>
      </c>
      <c r="F178" s="33">
        <v>2003.51</v>
      </c>
    </row>
    <row r="179" spans="1:6" x14ac:dyDescent="0.25">
      <c r="A179" s="31">
        <v>10013108</v>
      </c>
      <c r="B179" s="32">
        <v>41883</v>
      </c>
      <c r="C179" s="32" t="s">
        <v>215</v>
      </c>
      <c r="D179" s="31" t="s">
        <v>86</v>
      </c>
      <c r="E179" s="31" t="s">
        <v>217</v>
      </c>
      <c r="F179" s="33">
        <v>2169.21</v>
      </c>
    </row>
    <row r="180" spans="1:6" x14ac:dyDescent="0.25">
      <c r="A180" s="31">
        <v>10012889</v>
      </c>
      <c r="B180" s="32">
        <v>41884</v>
      </c>
      <c r="C180" s="32" t="s">
        <v>209</v>
      </c>
      <c r="D180" s="31" t="s">
        <v>102</v>
      </c>
      <c r="E180" s="31" t="s">
        <v>216</v>
      </c>
      <c r="F180" s="33">
        <v>2947.14</v>
      </c>
    </row>
    <row r="181" spans="1:6" x14ac:dyDescent="0.25">
      <c r="A181" s="31">
        <v>10012978</v>
      </c>
      <c r="B181" s="32">
        <v>41889</v>
      </c>
      <c r="C181" s="32" t="s">
        <v>209</v>
      </c>
      <c r="D181" s="31" t="s">
        <v>86</v>
      </c>
      <c r="E181" s="31" t="s">
        <v>216</v>
      </c>
      <c r="F181" s="33">
        <v>9691.3700000000008</v>
      </c>
    </row>
    <row r="182" spans="1:6" x14ac:dyDescent="0.25">
      <c r="A182" s="31">
        <v>10012959</v>
      </c>
      <c r="B182" s="32">
        <v>41890</v>
      </c>
      <c r="C182" s="32" t="s">
        <v>221</v>
      </c>
      <c r="D182" s="31" t="s">
        <v>102</v>
      </c>
      <c r="E182" s="31" t="s">
        <v>216</v>
      </c>
      <c r="F182" s="33">
        <v>8332.26</v>
      </c>
    </row>
    <row r="183" spans="1:6" x14ac:dyDescent="0.25">
      <c r="A183" s="31">
        <v>10013233</v>
      </c>
      <c r="B183" s="32">
        <v>41890</v>
      </c>
      <c r="C183" s="32" t="s">
        <v>221</v>
      </c>
      <c r="D183" s="31" t="s">
        <v>136</v>
      </c>
      <c r="E183" s="31" t="s">
        <v>218</v>
      </c>
      <c r="F183" s="33">
        <v>3466.62</v>
      </c>
    </row>
    <row r="184" spans="1:6" x14ac:dyDescent="0.25">
      <c r="A184" s="31">
        <v>10013576</v>
      </c>
      <c r="B184" s="32">
        <v>41891</v>
      </c>
      <c r="C184" s="32" t="s">
        <v>211</v>
      </c>
      <c r="D184" s="31" t="s">
        <v>86</v>
      </c>
      <c r="E184" s="31" t="s">
        <v>220</v>
      </c>
      <c r="F184" s="33">
        <v>6016.45</v>
      </c>
    </row>
    <row r="185" spans="1:6" x14ac:dyDescent="0.25">
      <c r="A185" s="31">
        <v>10013588</v>
      </c>
      <c r="B185" s="32">
        <v>41893</v>
      </c>
      <c r="C185" s="32" t="s">
        <v>211</v>
      </c>
      <c r="D185" s="31" t="s">
        <v>102</v>
      </c>
      <c r="E185" s="31" t="s">
        <v>220</v>
      </c>
      <c r="F185" s="33">
        <v>6752.04</v>
      </c>
    </row>
    <row r="186" spans="1:6" x14ac:dyDescent="0.25">
      <c r="A186" s="31">
        <v>10012755</v>
      </c>
      <c r="B186" s="32">
        <v>41894</v>
      </c>
      <c r="C186" s="32" t="s">
        <v>209</v>
      </c>
      <c r="D186" s="31" t="s">
        <v>73</v>
      </c>
      <c r="E186" s="31" t="s">
        <v>212</v>
      </c>
      <c r="F186" s="33">
        <v>9967.7900000000009</v>
      </c>
    </row>
    <row r="187" spans="1:6" x14ac:dyDescent="0.25">
      <c r="A187" s="31">
        <v>10013637</v>
      </c>
      <c r="B187" s="32">
        <v>41898</v>
      </c>
      <c r="C187" s="32" t="s">
        <v>213</v>
      </c>
      <c r="D187" s="31" t="s">
        <v>86</v>
      </c>
      <c r="E187" s="31"/>
      <c r="F187" s="33">
        <v>1134.3800000000001</v>
      </c>
    </row>
    <row r="188" spans="1:6" x14ac:dyDescent="0.25">
      <c r="A188" s="31">
        <v>10013077</v>
      </c>
      <c r="B188" s="32">
        <v>41900</v>
      </c>
      <c r="C188" s="32" t="s">
        <v>221</v>
      </c>
      <c r="D188" s="31" t="s">
        <v>86</v>
      </c>
      <c r="E188" s="31" t="s">
        <v>223</v>
      </c>
      <c r="F188" s="33">
        <v>8728.51</v>
      </c>
    </row>
    <row r="189" spans="1:6" x14ac:dyDescent="0.25">
      <c r="A189" s="31">
        <v>10013220</v>
      </c>
      <c r="B189" s="32">
        <v>41901</v>
      </c>
      <c r="C189" s="32" t="s">
        <v>213</v>
      </c>
      <c r="D189" s="31" t="s">
        <v>102</v>
      </c>
      <c r="E189" s="31" t="s">
        <v>218</v>
      </c>
      <c r="F189" s="33">
        <v>2638.51</v>
      </c>
    </row>
    <row r="190" spans="1:6" x14ac:dyDescent="0.25">
      <c r="A190" s="31">
        <v>10013307</v>
      </c>
      <c r="B190" s="32">
        <v>41906</v>
      </c>
      <c r="C190" s="32" t="s">
        <v>209</v>
      </c>
      <c r="D190" s="31" t="s">
        <v>102</v>
      </c>
      <c r="E190" s="31" t="s">
        <v>210</v>
      </c>
      <c r="F190" s="33">
        <v>1641.68</v>
      </c>
    </row>
    <row r="191" spans="1:6" x14ac:dyDescent="0.25">
      <c r="A191" s="31">
        <v>10013529</v>
      </c>
      <c r="B191" s="32">
        <v>41910</v>
      </c>
      <c r="C191" s="32" t="s">
        <v>213</v>
      </c>
      <c r="D191" s="31" t="s">
        <v>136</v>
      </c>
      <c r="E191" s="31" t="s">
        <v>220</v>
      </c>
      <c r="F191" s="33">
        <v>2386.1999999999998</v>
      </c>
    </row>
    <row r="192" spans="1:6" x14ac:dyDescent="0.25">
      <c r="A192" s="31">
        <v>10012679</v>
      </c>
      <c r="B192" s="32">
        <v>41911</v>
      </c>
      <c r="C192" s="32" t="s">
        <v>209</v>
      </c>
      <c r="D192" s="31" t="s">
        <v>102</v>
      </c>
      <c r="E192" s="31" t="s">
        <v>212</v>
      </c>
      <c r="F192" s="33">
        <v>3540.64</v>
      </c>
    </row>
    <row r="193" spans="1:6" x14ac:dyDescent="0.25">
      <c r="A193" s="31">
        <v>10013506</v>
      </c>
      <c r="B193" s="32">
        <v>41913</v>
      </c>
      <c r="C193" s="32" t="s">
        <v>215</v>
      </c>
      <c r="D193" s="31" t="s">
        <v>73</v>
      </c>
      <c r="E193" s="31" t="s">
        <v>220</v>
      </c>
      <c r="F193" s="33">
        <v>922.6</v>
      </c>
    </row>
    <row r="194" spans="1:6" x14ac:dyDescent="0.25">
      <c r="A194" s="31">
        <v>10012719</v>
      </c>
      <c r="B194" s="32">
        <v>41914</v>
      </c>
      <c r="C194" s="32" t="s">
        <v>219</v>
      </c>
      <c r="D194" s="31" t="s">
        <v>136</v>
      </c>
      <c r="E194" s="31" t="s">
        <v>212</v>
      </c>
      <c r="F194" s="33">
        <v>6439.42</v>
      </c>
    </row>
    <row r="195" spans="1:6" x14ac:dyDescent="0.25">
      <c r="A195" s="31">
        <v>10013089</v>
      </c>
      <c r="B195" s="32">
        <v>41915</v>
      </c>
      <c r="C195" s="32" t="s">
        <v>219</v>
      </c>
      <c r="D195" s="31" t="s">
        <v>136</v>
      </c>
      <c r="E195" s="31" t="s">
        <v>223</v>
      </c>
      <c r="F195" s="33">
        <v>9726.99</v>
      </c>
    </row>
    <row r="196" spans="1:6" x14ac:dyDescent="0.25">
      <c r="A196" s="31">
        <v>10012782</v>
      </c>
      <c r="B196" s="32">
        <v>41917</v>
      </c>
      <c r="C196" s="32" t="s">
        <v>211</v>
      </c>
      <c r="D196" s="31" t="s">
        <v>73</v>
      </c>
      <c r="E196" s="31" t="s">
        <v>214</v>
      </c>
      <c r="F196" s="33">
        <v>2842.43</v>
      </c>
    </row>
    <row r="197" spans="1:6" x14ac:dyDescent="0.25">
      <c r="A197" s="31">
        <v>10013376</v>
      </c>
      <c r="B197" s="32">
        <v>41918</v>
      </c>
      <c r="C197" s="32" t="s">
        <v>221</v>
      </c>
      <c r="D197" s="31" t="s">
        <v>86</v>
      </c>
      <c r="E197" s="31" t="s">
        <v>210</v>
      </c>
      <c r="F197" s="33">
        <v>8066.33</v>
      </c>
    </row>
    <row r="198" spans="1:6" x14ac:dyDescent="0.25">
      <c r="A198" s="31">
        <v>10012886</v>
      </c>
      <c r="B198" s="32">
        <v>41919</v>
      </c>
      <c r="C198" s="32" t="s">
        <v>211</v>
      </c>
      <c r="D198" s="31" t="s">
        <v>73</v>
      </c>
      <c r="E198" s="31" t="s">
        <v>216</v>
      </c>
      <c r="F198" s="33">
        <v>2562.11</v>
      </c>
    </row>
    <row r="199" spans="1:6" x14ac:dyDescent="0.25">
      <c r="A199" s="31">
        <v>10013455</v>
      </c>
      <c r="B199" s="32">
        <v>41924</v>
      </c>
      <c r="C199" s="32" t="s">
        <v>211</v>
      </c>
      <c r="D199" s="31" t="s">
        <v>86</v>
      </c>
      <c r="E199" s="31" t="s">
        <v>222</v>
      </c>
      <c r="F199" s="33">
        <v>6109.79</v>
      </c>
    </row>
    <row r="200" spans="1:6" x14ac:dyDescent="0.25">
      <c r="A200" s="31">
        <v>10013182</v>
      </c>
      <c r="B200" s="32">
        <v>41929</v>
      </c>
      <c r="C200" s="32" t="s">
        <v>221</v>
      </c>
      <c r="D200" s="31" t="s">
        <v>102</v>
      </c>
      <c r="E200" s="31" t="s">
        <v>217</v>
      </c>
      <c r="F200" s="33">
        <v>9126.3700000000008</v>
      </c>
    </row>
    <row r="201" spans="1:6" x14ac:dyDescent="0.25">
      <c r="A201" s="31">
        <v>10013559</v>
      </c>
      <c r="B201" s="32">
        <v>41931</v>
      </c>
      <c r="C201" s="32" t="s">
        <v>215</v>
      </c>
      <c r="D201" s="31" t="s">
        <v>102</v>
      </c>
      <c r="E201" s="31" t="s">
        <v>220</v>
      </c>
      <c r="F201" s="33">
        <v>4834.59</v>
      </c>
    </row>
    <row r="202" spans="1:6" x14ac:dyDescent="0.25">
      <c r="A202" s="31">
        <v>10013320</v>
      </c>
      <c r="B202" s="32">
        <v>41932</v>
      </c>
      <c r="C202" s="32" t="s">
        <v>211</v>
      </c>
      <c r="D202" s="31" t="s">
        <v>136</v>
      </c>
      <c r="E202" s="31" t="s">
        <v>210</v>
      </c>
      <c r="F202" s="33">
        <v>2554.19</v>
      </c>
    </row>
    <row r="203" spans="1:6" x14ac:dyDescent="0.25">
      <c r="A203" s="31">
        <v>10013432</v>
      </c>
      <c r="B203" s="32">
        <v>41934</v>
      </c>
      <c r="C203" s="32" t="s">
        <v>213</v>
      </c>
      <c r="D203" s="31" t="s">
        <v>86</v>
      </c>
      <c r="E203" s="31" t="s">
        <v>222</v>
      </c>
      <c r="F203" s="33">
        <v>3919.74</v>
      </c>
    </row>
    <row r="204" spans="1:6" x14ac:dyDescent="0.25">
      <c r="A204" s="31">
        <v>10012757</v>
      </c>
      <c r="B204" s="32">
        <v>41935</v>
      </c>
      <c r="C204" s="32" t="s">
        <v>219</v>
      </c>
      <c r="D204" s="31" t="s">
        <v>136</v>
      </c>
      <c r="E204" s="31" t="s">
        <v>214</v>
      </c>
      <c r="F204" s="33">
        <v>325.32</v>
      </c>
    </row>
    <row r="205" spans="1:6" x14ac:dyDescent="0.25">
      <c r="A205" s="31">
        <v>10013324</v>
      </c>
      <c r="B205" s="32">
        <v>41935</v>
      </c>
      <c r="C205" s="32" t="s">
        <v>211</v>
      </c>
      <c r="D205" s="31" t="s">
        <v>73</v>
      </c>
      <c r="E205" s="31" t="s">
        <v>210</v>
      </c>
      <c r="F205" s="33">
        <v>2890.92</v>
      </c>
    </row>
    <row r="206" spans="1:6" x14ac:dyDescent="0.25">
      <c r="A206" s="31">
        <v>10013151</v>
      </c>
      <c r="B206" s="32">
        <v>41936</v>
      </c>
      <c r="C206" s="32" t="s">
        <v>215</v>
      </c>
      <c r="D206" s="31" t="s">
        <v>86</v>
      </c>
      <c r="E206" s="31" t="s">
        <v>217</v>
      </c>
      <c r="F206" s="33">
        <v>5285.95</v>
      </c>
    </row>
    <row r="207" spans="1:6" x14ac:dyDescent="0.25">
      <c r="A207" s="31">
        <v>10013227</v>
      </c>
      <c r="B207" s="32">
        <v>41936</v>
      </c>
      <c r="C207" s="32" t="s">
        <v>211</v>
      </c>
      <c r="D207" s="31" t="s">
        <v>73</v>
      </c>
      <c r="E207" s="31" t="s">
        <v>218</v>
      </c>
      <c r="F207" s="33">
        <v>3284.89</v>
      </c>
    </row>
    <row r="208" spans="1:6" x14ac:dyDescent="0.25">
      <c r="A208" s="31">
        <v>10013321</v>
      </c>
      <c r="B208" s="32">
        <v>41937</v>
      </c>
      <c r="C208" s="32" t="s">
        <v>221</v>
      </c>
      <c r="D208" s="31" t="s">
        <v>86</v>
      </c>
      <c r="E208" s="31" t="s">
        <v>210</v>
      </c>
      <c r="F208" s="33">
        <v>2717.11</v>
      </c>
    </row>
    <row r="209" spans="1:6" x14ac:dyDescent="0.25">
      <c r="A209" s="31">
        <v>10012767</v>
      </c>
      <c r="B209" s="32">
        <v>41939</v>
      </c>
      <c r="C209" s="32" t="s">
        <v>213</v>
      </c>
      <c r="D209" s="31" t="s">
        <v>86</v>
      </c>
      <c r="E209" s="31" t="s">
        <v>214</v>
      </c>
      <c r="F209" s="33">
        <v>1207.75</v>
      </c>
    </row>
    <row r="210" spans="1:6" x14ac:dyDescent="0.25">
      <c r="A210" s="31">
        <v>10013041</v>
      </c>
      <c r="B210" s="32">
        <v>41943</v>
      </c>
      <c r="C210" s="32" t="s">
        <v>213</v>
      </c>
      <c r="D210" s="31" t="s">
        <v>73</v>
      </c>
      <c r="E210" s="31" t="s">
        <v>223</v>
      </c>
      <c r="F210" s="33">
        <v>5964.08</v>
      </c>
    </row>
    <row r="211" spans="1:6" x14ac:dyDescent="0.25">
      <c r="A211" s="31">
        <v>10012707</v>
      </c>
      <c r="B211" s="32">
        <v>41944</v>
      </c>
      <c r="C211" s="32" t="s">
        <v>219</v>
      </c>
      <c r="D211" s="31" t="s">
        <v>136</v>
      </c>
      <c r="E211" s="31" t="s">
        <v>212</v>
      </c>
      <c r="F211" s="33">
        <v>5694.51</v>
      </c>
    </row>
    <row r="212" spans="1:6" x14ac:dyDescent="0.25">
      <c r="A212" s="31">
        <v>10013593</v>
      </c>
      <c r="B212" s="32">
        <v>41944</v>
      </c>
      <c r="C212" s="32" t="s">
        <v>221</v>
      </c>
      <c r="D212" s="31" t="s">
        <v>73</v>
      </c>
      <c r="E212" s="31" t="s">
        <v>220</v>
      </c>
      <c r="F212" s="33">
        <v>7239.28</v>
      </c>
    </row>
    <row r="213" spans="1:6" x14ac:dyDescent="0.25">
      <c r="A213" s="31">
        <v>10012759</v>
      </c>
      <c r="B213" s="32">
        <v>41945</v>
      </c>
      <c r="C213" s="32" t="s">
        <v>221</v>
      </c>
      <c r="D213" s="31" t="s">
        <v>136</v>
      </c>
      <c r="E213" s="31" t="s">
        <v>214</v>
      </c>
      <c r="F213" s="33">
        <v>593.83000000000004</v>
      </c>
    </row>
    <row r="214" spans="1:6" x14ac:dyDescent="0.25">
      <c r="A214" s="31">
        <v>10013278</v>
      </c>
      <c r="B214" s="32">
        <v>41945</v>
      </c>
      <c r="C214" s="32" t="s">
        <v>221</v>
      </c>
      <c r="D214" s="31" t="s">
        <v>86</v>
      </c>
      <c r="E214" s="31" t="s">
        <v>218</v>
      </c>
      <c r="F214" s="33">
        <v>8343.3700000000008</v>
      </c>
    </row>
    <row r="215" spans="1:6" x14ac:dyDescent="0.25">
      <c r="A215" s="31">
        <v>10013629</v>
      </c>
      <c r="B215" s="32">
        <v>41946</v>
      </c>
      <c r="C215" s="32" t="s">
        <v>209</v>
      </c>
      <c r="D215" s="31" t="s">
        <v>136</v>
      </c>
      <c r="E215" s="31"/>
      <c r="F215" s="33">
        <v>817.69</v>
      </c>
    </row>
    <row r="216" spans="1:6" x14ac:dyDescent="0.25">
      <c r="A216" s="31">
        <v>10013411</v>
      </c>
      <c r="B216" s="32">
        <v>41949</v>
      </c>
      <c r="C216" s="32" t="s">
        <v>221</v>
      </c>
      <c r="D216" s="31" t="s">
        <v>102</v>
      </c>
      <c r="E216" s="31" t="s">
        <v>222</v>
      </c>
      <c r="F216" s="33">
        <v>1969.57</v>
      </c>
    </row>
    <row r="217" spans="1:6" x14ac:dyDescent="0.25">
      <c r="A217" s="31">
        <v>10012718</v>
      </c>
      <c r="B217" s="32">
        <v>41952</v>
      </c>
      <c r="C217" s="32" t="s">
        <v>211</v>
      </c>
      <c r="D217" s="31" t="s">
        <v>73</v>
      </c>
      <c r="E217" s="31" t="s">
        <v>212</v>
      </c>
      <c r="F217" s="33">
        <v>6422.53</v>
      </c>
    </row>
    <row r="218" spans="1:6" x14ac:dyDescent="0.25">
      <c r="A218" s="31">
        <v>10013000</v>
      </c>
      <c r="B218" s="32">
        <v>41952</v>
      </c>
      <c r="C218" s="32" t="s">
        <v>215</v>
      </c>
      <c r="D218" s="31" t="s">
        <v>136</v>
      </c>
      <c r="E218" s="31" t="s">
        <v>223</v>
      </c>
      <c r="F218" s="33">
        <v>1771.52</v>
      </c>
    </row>
    <row r="219" spans="1:6" x14ac:dyDescent="0.25">
      <c r="A219" s="31">
        <v>10012922</v>
      </c>
      <c r="B219" s="32">
        <v>41955</v>
      </c>
      <c r="C219" s="32" t="s">
        <v>215</v>
      </c>
      <c r="D219" s="31" t="s">
        <v>102</v>
      </c>
      <c r="E219" s="31" t="s">
        <v>216</v>
      </c>
      <c r="F219" s="33">
        <v>5230.83</v>
      </c>
    </row>
    <row r="220" spans="1:6" x14ac:dyDescent="0.25">
      <c r="A220" s="31">
        <v>10013030</v>
      </c>
      <c r="B220" s="32">
        <v>41957</v>
      </c>
      <c r="C220" s="32" t="s">
        <v>211</v>
      </c>
      <c r="D220" s="31" t="s">
        <v>102</v>
      </c>
      <c r="E220" s="31" t="s">
        <v>223</v>
      </c>
      <c r="F220" s="33">
        <v>4066.91</v>
      </c>
    </row>
    <row r="221" spans="1:6" x14ac:dyDescent="0.25">
      <c r="A221" s="31">
        <v>10013096</v>
      </c>
      <c r="B221" s="32">
        <v>41957</v>
      </c>
      <c r="C221" s="32" t="s">
        <v>209</v>
      </c>
      <c r="D221" s="31" t="s">
        <v>102</v>
      </c>
      <c r="E221" s="31" t="s">
        <v>217</v>
      </c>
      <c r="F221" s="33">
        <v>728.92</v>
      </c>
    </row>
    <row r="222" spans="1:6" x14ac:dyDescent="0.25">
      <c r="A222" s="31">
        <v>10013627</v>
      </c>
      <c r="B222" s="32">
        <v>41958</v>
      </c>
      <c r="C222" s="32" t="s">
        <v>213</v>
      </c>
      <c r="D222" s="31" t="s">
        <v>136</v>
      </c>
      <c r="E222" s="31"/>
      <c r="F222" s="33">
        <v>810.63</v>
      </c>
    </row>
    <row r="223" spans="1:6" x14ac:dyDescent="0.25">
      <c r="A223" s="31">
        <v>10012663</v>
      </c>
      <c r="B223" s="32">
        <v>41959</v>
      </c>
      <c r="C223" s="32" t="s">
        <v>209</v>
      </c>
      <c r="D223" s="31" t="s">
        <v>136</v>
      </c>
      <c r="E223" s="31" t="s">
        <v>212</v>
      </c>
      <c r="F223" s="33">
        <v>1419.22</v>
      </c>
    </row>
    <row r="224" spans="1:6" x14ac:dyDescent="0.25">
      <c r="A224" s="31">
        <v>10012725</v>
      </c>
      <c r="B224" s="32">
        <v>41961</v>
      </c>
      <c r="C224" s="32" t="s">
        <v>211</v>
      </c>
      <c r="D224" s="31" t="s">
        <v>73</v>
      </c>
      <c r="E224" s="31" t="s">
        <v>212</v>
      </c>
      <c r="F224" s="33">
        <v>6957.81</v>
      </c>
    </row>
    <row r="225" spans="1:6" x14ac:dyDescent="0.25">
      <c r="A225" s="31">
        <v>10013399</v>
      </c>
      <c r="B225" s="32">
        <v>41961</v>
      </c>
      <c r="C225" s="32" t="s">
        <v>209</v>
      </c>
      <c r="D225" s="31" t="s">
        <v>136</v>
      </c>
      <c r="E225" s="31" t="s">
        <v>222</v>
      </c>
      <c r="F225" s="33">
        <v>1215.01</v>
      </c>
    </row>
    <row r="226" spans="1:6" x14ac:dyDescent="0.25">
      <c r="A226" s="31">
        <v>10013240</v>
      </c>
      <c r="B226" s="32">
        <v>41962</v>
      </c>
      <c r="C226" s="32" t="s">
        <v>221</v>
      </c>
      <c r="D226" s="31" t="s">
        <v>136</v>
      </c>
      <c r="E226" s="31" t="s">
        <v>218</v>
      </c>
      <c r="F226" s="33">
        <v>4133.33</v>
      </c>
    </row>
    <row r="227" spans="1:6" x14ac:dyDescent="0.25">
      <c r="A227" s="31">
        <v>10012805</v>
      </c>
      <c r="B227" s="32">
        <v>41964</v>
      </c>
      <c r="C227" s="32" t="s">
        <v>209</v>
      </c>
      <c r="D227" s="31" t="s">
        <v>102</v>
      </c>
      <c r="E227" s="31" t="s">
        <v>214</v>
      </c>
      <c r="F227" s="33">
        <v>5254.19</v>
      </c>
    </row>
    <row r="228" spans="1:6" x14ac:dyDescent="0.25">
      <c r="A228" s="31">
        <v>10013361</v>
      </c>
      <c r="B228" s="32">
        <v>41970</v>
      </c>
      <c r="C228" s="32" t="s">
        <v>219</v>
      </c>
      <c r="D228" s="31" t="s">
        <v>73</v>
      </c>
      <c r="E228" s="31" t="s">
        <v>210</v>
      </c>
      <c r="F228" s="33">
        <v>6788.07</v>
      </c>
    </row>
    <row r="229" spans="1:6" x14ac:dyDescent="0.25">
      <c r="A229" s="31">
        <v>10013195</v>
      </c>
      <c r="B229" s="32">
        <v>41971</v>
      </c>
      <c r="C229" s="32" t="s">
        <v>213</v>
      </c>
      <c r="D229" s="31" t="s">
        <v>136</v>
      </c>
      <c r="E229" s="31" t="s">
        <v>218</v>
      </c>
      <c r="F229" s="33">
        <v>553.01</v>
      </c>
    </row>
    <row r="230" spans="1:6" x14ac:dyDescent="0.25">
      <c r="A230" s="31">
        <v>10013349</v>
      </c>
      <c r="B230" s="32">
        <v>41973</v>
      </c>
      <c r="C230" s="32" t="s">
        <v>211</v>
      </c>
      <c r="D230" s="31" t="s">
        <v>73</v>
      </c>
      <c r="E230" s="31" t="s">
        <v>210</v>
      </c>
      <c r="F230" s="33">
        <v>5574.94</v>
      </c>
    </row>
    <row r="231" spans="1:6" x14ac:dyDescent="0.25">
      <c r="A231" s="31">
        <v>10013407</v>
      </c>
      <c r="B231" s="32">
        <v>41974</v>
      </c>
      <c r="C231" s="32" t="s">
        <v>213</v>
      </c>
      <c r="D231" s="31" t="s">
        <v>102</v>
      </c>
      <c r="E231" s="31" t="s">
        <v>222</v>
      </c>
      <c r="F231" s="33">
        <v>1666.45</v>
      </c>
    </row>
    <row r="232" spans="1:6" x14ac:dyDescent="0.25">
      <c r="A232" s="31">
        <v>10013234</v>
      </c>
      <c r="B232" s="32">
        <v>41975</v>
      </c>
      <c r="C232" s="32" t="s">
        <v>209</v>
      </c>
      <c r="D232" s="31" t="s">
        <v>136</v>
      </c>
      <c r="E232" s="31" t="s">
        <v>218</v>
      </c>
      <c r="F232" s="33">
        <v>3974.38</v>
      </c>
    </row>
    <row r="233" spans="1:6" x14ac:dyDescent="0.25">
      <c r="A233" s="31">
        <v>10013483</v>
      </c>
      <c r="B233" s="32">
        <v>41975</v>
      </c>
      <c r="C233" s="32" t="s">
        <v>213</v>
      </c>
      <c r="D233" s="31" t="s">
        <v>73</v>
      </c>
      <c r="E233" s="31" t="s">
        <v>222</v>
      </c>
      <c r="F233" s="33">
        <v>8498.56</v>
      </c>
    </row>
    <row r="234" spans="1:6" x14ac:dyDescent="0.25">
      <c r="A234" s="31">
        <v>10012834</v>
      </c>
      <c r="B234" s="32">
        <v>41978</v>
      </c>
      <c r="C234" s="32" t="s">
        <v>211</v>
      </c>
      <c r="D234" s="31" t="s">
        <v>86</v>
      </c>
      <c r="E234" s="31" t="s">
        <v>214</v>
      </c>
      <c r="F234" s="33">
        <v>7587.98</v>
      </c>
    </row>
    <row r="235" spans="1:6" x14ac:dyDescent="0.25">
      <c r="A235" s="31">
        <v>10013425</v>
      </c>
      <c r="B235" s="32">
        <v>41979</v>
      </c>
      <c r="C235" s="32" t="s">
        <v>215</v>
      </c>
      <c r="D235" s="31" t="s">
        <v>136</v>
      </c>
      <c r="E235" s="31" t="s">
        <v>222</v>
      </c>
      <c r="F235" s="33">
        <v>3078.52</v>
      </c>
    </row>
    <row r="236" spans="1:6" x14ac:dyDescent="0.25">
      <c r="A236" s="31">
        <v>10013570</v>
      </c>
      <c r="B236" s="32">
        <v>41980</v>
      </c>
      <c r="C236" s="32" t="s">
        <v>215</v>
      </c>
      <c r="D236" s="31" t="s">
        <v>102</v>
      </c>
      <c r="E236" s="31" t="s">
        <v>220</v>
      </c>
      <c r="F236" s="33">
        <v>5775.42</v>
      </c>
    </row>
    <row r="237" spans="1:6" x14ac:dyDescent="0.25">
      <c r="A237" s="31">
        <v>10013215</v>
      </c>
      <c r="B237" s="32">
        <v>41988</v>
      </c>
      <c r="C237" s="32" t="s">
        <v>215</v>
      </c>
      <c r="D237" s="31" t="s">
        <v>136</v>
      </c>
      <c r="E237" s="31" t="s">
        <v>218</v>
      </c>
      <c r="F237" s="33">
        <v>2377.17</v>
      </c>
    </row>
    <row r="238" spans="1:6" x14ac:dyDescent="0.25">
      <c r="A238" s="31">
        <v>10012715</v>
      </c>
      <c r="B238" s="32">
        <v>41989</v>
      </c>
      <c r="C238" s="32" t="s">
        <v>219</v>
      </c>
      <c r="D238" s="31" t="s">
        <v>86</v>
      </c>
      <c r="E238" s="31" t="s">
        <v>212</v>
      </c>
      <c r="F238" s="33">
        <v>6081.33</v>
      </c>
    </row>
    <row r="239" spans="1:6" x14ac:dyDescent="0.25">
      <c r="A239" s="31">
        <v>10013153</v>
      </c>
      <c r="B239" s="32">
        <v>41989</v>
      </c>
      <c r="C239" s="32" t="s">
        <v>221</v>
      </c>
      <c r="D239" s="31" t="s">
        <v>73</v>
      </c>
      <c r="E239" s="31" t="s">
        <v>217</v>
      </c>
      <c r="F239" s="33">
        <v>5476.93</v>
      </c>
    </row>
    <row r="240" spans="1:6" x14ac:dyDescent="0.25">
      <c r="A240" s="31">
        <v>10013563</v>
      </c>
      <c r="B240" s="32">
        <v>41990</v>
      </c>
      <c r="C240" s="32" t="s">
        <v>209</v>
      </c>
      <c r="D240" s="31" t="s">
        <v>136</v>
      </c>
      <c r="E240" s="31" t="s">
        <v>220</v>
      </c>
      <c r="F240" s="33">
        <v>5290.28</v>
      </c>
    </row>
    <row r="241" spans="1:6" x14ac:dyDescent="0.25">
      <c r="A241" s="31">
        <v>10013645</v>
      </c>
      <c r="B241" s="32">
        <v>41990</v>
      </c>
      <c r="C241" s="32" t="s">
        <v>215</v>
      </c>
      <c r="D241" s="31" t="s">
        <v>102</v>
      </c>
      <c r="E241" s="31"/>
      <c r="F241" s="33">
        <v>1435.41</v>
      </c>
    </row>
    <row r="242" spans="1:6" x14ac:dyDescent="0.25">
      <c r="A242" s="31">
        <v>10013183</v>
      </c>
      <c r="B242" s="32">
        <v>41991</v>
      </c>
      <c r="C242" s="32" t="s">
        <v>221</v>
      </c>
      <c r="D242" s="31" t="s">
        <v>136</v>
      </c>
      <c r="E242" s="31" t="s">
        <v>217</v>
      </c>
      <c r="F242" s="33">
        <v>9151.43</v>
      </c>
    </row>
    <row r="243" spans="1:6" x14ac:dyDescent="0.25">
      <c r="A243" s="31">
        <v>10013430</v>
      </c>
      <c r="B243" s="32">
        <v>41992</v>
      </c>
      <c r="C243" s="32" t="s">
        <v>215</v>
      </c>
      <c r="D243" s="31" t="s">
        <v>102</v>
      </c>
      <c r="E243" s="31" t="s">
        <v>222</v>
      </c>
      <c r="F243" s="33">
        <v>3772.96</v>
      </c>
    </row>
    <row r="244" spans="1:6" x14ac:dyDescent="0.25">
      <c r="A244" s="31">
        <v>10013409</v>
      </c>
      <c r="B244" s="32">
        <v>41993</v>
      </c>
      <c r="C244" s="32" t="s">
        <v>211</v>
      </c>
      <c r="D244" s="31" t="s">
        <v>86</v>
      </c>
      <c r="E244" s="31" t="s">
        <v>222</v>
      </c>
      <c r="F244" s="33">
        <v>1899.29</v>
      </c>
    </row>
    <row r="245" spans="1:6" x14ac:dyDescent="0.25">
      <c r="A245" s="31">
        <v>10013385</v>
      </c>
      <c r="B245" s="32">
        <v>41995</v>
      </c>
      <c r="C245" s="32" t="s">
        <v>221</v>
      </c>
      <c r="D245" s="31" t="s">
        <v>136</v>
      </c>
      <c r="E245" s="31" t="s">
        <v>210</v>
      </c>
      <c r="F245" s="33">
        <v>9074.83</v>
      </c>
    </row>
    <row r="246" spans="1:6" x14ac:dyDescent="0.25">
      <c r="A246" s="31">
        <v>10013562</v>
      </c>
      <c r="B246" s="32">
        <v>41995</v>
      </c>
      <c r="C246" s="32" t="s">
        <v>221</v>
      </c>
      <c r="D246" s="31" t="s">
        <v>86</v>
      </c>
      <c r="E246" s="31" t="s">
        <v>220</v>
      </c>
      <c r="F246" s="33">
        <v>5092.38</v>
      </c>
    </row>
    <row r="247" spans="1:6" x14ac:dyDescent="0.25">
      <c r="A247" s="31">
        <v>10012873</v>
      </c>
      <c r="B247" s="32">
        <v>42002</v>
      </c>
      <c r="C247" s="32" t="s">
        <v>221</v>
      </c>
      <c r="D247" s="31" t="s">
        <v>102</v>
      </c>
      <c r="E247" s="31" t="s">
        <v>216</v>
      </c>
      <c r="F247" s="33">
        <v>923.81</v>
      </c>
    </row>
    <row r="248" spans="1:6" x14ac:dyDescent="0.25">
      <c r="A248" s="31">
        <v>10013174</v>
      </c>
      <c r="B248" s="32">
        <v>42006</v>
      </c>
      <c r="C248" s="32" t="s">
        <v>211</v>
      </c>
      <c r="D248" s="31" t="s">
        <v>102</v>
      </c>
      <c r="E248" s="31" t="s">
        <v>217</v>
      </c>
      <c r="F248" s="33">
        <v>7754.7</v>
      </c>
    </row>
    <row r="249" spans="1:6" x14ac:dyDescent="0.25">
      <c r="A249" s="31">
        <v>10013354</v>
      </c>
      <c r="B249" s="32">
        <v>42007</v>
      </c>
      <c r="C249" s="32" t="s">
        <v>211</v>
      </c>
      <c r="D249" s="31" t="s">
        <v>102</v>
      </c>
      <c r="E249" s="31" t="s">
        <v>210</v>
      </c>
      <c r="F249" s="33">
        <v>5817.91</v>
      </c>
    </row>
    <row r="250" spans="1:6" x14ac:dyDescent="0.25">
      <c r="A250" s="31">
        <v>10013574</v>
      </c>
      <c r="B250" s="32">
        <v>42007</v>
      </c>
      <c r="C250" s="32" t="s">
        <v>221</v>
      </c>
      <c r="D250" s="31" t="s">
        <v>73</v>
      </c>
      <c r="E250" s="31" t="s">
        <v>220</v>
      </c>
      <c r="F250" s="33">
        <v>5958.89</v>
      </c>
    </row>
    <row r="251" spans="1:6" x14ac:dyDescent="0.25">
      <c r="A251" s="31">
        <v>10013494</v>
      </c>
      <c r="B251" s="32">
        <v>42008</v>
      </c>
      <c r="C251" s="32" t="s">
        <v>215</v>
      </c>
      <c r="D251" s="31" t="s">
        <v>102</v>
      </c>
      <c r="E251" s="31" t="s">
        <v>222</v>
      </c>
      <c r="F251" s="33">
        <v>9491.64</v>
      </c>
    </row>
    <row r="252" spans="1:6" x14ac:dyDescent="0.25">
      <c r="A252" s="31">
        <v>10012899</v>
      </c>
      <c r="B252" s="32">
        <v>42009</v>
      </c>
      <c r="C252" s="32" t="s">
        <v>213</v>
      </c>
      <c r="D252" s="31" t="s">
        <v>102</v>
      </c>
      <c r="E252" s="31" t="s">
        <v>216</v>
      </c>
      <c r="F252" s="33">
        <v>3748.67</v>
      </c>
    </row>
    <row r="253" spans="1:6" x14ac:dyDescent="0.25">
      <c r="A253" s="31">
        <v>10013478</v>
      </c>
      <c r="B253" s="32">
        <v>42010</v>
      </c>
      <c r="C253" s="32" t="s">
        <v>215</v>
      </c>
      <c r="D253" s="31" t="s">
        <v>86</v>
      </c>
      <c r="E253" s="31" t="s">
        <v>222</v>
      </c>
      <c r="F253" s="33">
        <v>8114.14</v>
      </c>
    </row>
    <row r="254" spans="1:6" x14ac:dyDescent="0.25">
      <c r="A254" s="31">
        <v>10012694</v>
      </c>
      <c r="B254" s="32">
        <v>42012</v>
      </c>
      <c r="C254" s="32" t="s">
        <v>209</v>
      </c>
      <c r="D254" s="31" t="s">
        <v>136</v>
      </c>
      <c r="E254" s="31" t="s">
        <v>212</v>
      </c>
      <c r="F254" s="33">
        <v>4906.76</v>
      </c>
    </row>
    <row r="255" spans="1:6" x14ac:dyDescent="0.25">
      <c r="A255" s="31">
        <v>10013121</v>
      </c>
      <c r="B255" s="32">
        <v>42012</v>
      </c>
      <c r="C255" s="32" t="s">
        <v>211</v>
      </c>
      <c r="D255" s="31" t="s">
        <v>73</v>
      </c>
      <c r="E255" s="31" t="s">
        <v>217</v>
      </c>
      <c r="F255" s="33">
        <v>3214.26</v>
      </c>
    </row>
    <row r="256" spans="1:6" x14ac:dyDescent="0.25">
      <c r="A256" s="31">
        <v>10013128</v>
      </c>
      <c r="B256" s="32">
        <v>42012</v>
      </c>
      <c r="C256" s="32" t="s">
        <v>215</v>
      </c>
      <c r="D256" s="31" t="s">
        <v>102</v>
      </c>
      <c r="E256" s="31" t="s">
        <v>217</v>
      </c>
      <c r="F256" s="33">
        <v>3559.45</v>
      </c>
    </row>
    <row r="257" spans="1:6" x14ac:dyDescent="0.25">
      <c r="A257" s="31">
        <v>10013611</v>
      </c>
      <c r="B257" s="32">
        <v>42013</v>
      </c>
      <c r="C257" s="32" t="s">
        <v>215</v>
      </c>
      <c r="D257" s="31" t="s">
        <v>136</v>
      </c>
      <c r="E257" s="31" t="s">
        <v>220</v>
      </c>
      <c r="F257" s="33">
        <v>9649.1299999999992</v>
      </c>
    </row>
    <row r="258" spans="1:6" x14ac:dyDescent="0.25">
      <c r="A258" s="31">
        <v>10013557</v>
      </c>
      <c r="B258" s="32">
        <v>42015</v>
      </c>
      <c r="C258" s="32" t="s">
        <v>215</v>
      </c>
      <c r="D258" s="31" t="s">
        <v>73</v>
      </c>
      <c r="E258" s="31" t="s">
        <v>220</v>
      </c>
      <c r="F258" s="33">
        <v>4443.38</v>
      </c>
    </row>
    <row r="259" spans="1:6" x14ac:dyDescent="0.25">
      <c r="A259" s="31">
        <v>10012944</v>
      </c>
      <c r="B259" s="32">
        <v>42018</v>
      </c>
      <c r="C259" s="32" t="s">
        <v>219</v>
      </c>
      <c r="D259" s="31" t="s">
        <v>86</v>
      </c>
      <c r="E259" s="31" t="s">
        <v>216</v>
      </c>
      <c r="F259" s="33">
        <v>6916.07</v>
      </c>
    </row>
    <row r="260" spans="1:6" x14ac:dyDescent="0.25">
      <c r="A260" s="31">
        <v>10012989</v>
      </c>
      <c r="B260" s="32">
        <v>42018</v>
      </c>
      <c r="C260" s="32" t="s">
        <v>213</v>
      </c>
      <c r="D260" s="31" t="s">
        <v>102</v>
      </c>
      <c r="E260" s="31" t="s">
        <v>223</v>
      </c>
      <c r="F260" s="33">
        <v>815.61</v>
      </c>
    </row>
    <row r="261" spans="1:6" x14ac:dyDescent="0.25">
      <c r="A261" s="31">
        <v>10012975</v>
      </c>
      <c r="B261" s="32">
        <v>42021</v>
      </c>
      <c r="C261" s="32" t="s">
        <v>219</v>
      </c>
      <c r="D261" s="31" t="s">
        <v>102</v>
      </c>
      <c r="E261" s="31" t="s">
        <v>216</v>
      </c>
      <c r="F261" s="33">
        <v>9258.9500000000007</v>
      </c>
    </row>
    <row r="262" spans="1:6" x14ac:dyDescent="0.25">
      <c r="A262" s="31">
        <v>10013340</v>
      </c>
      <c r="B262" s="32">
        <v>42022</v>
      </c>
      <c r="C262" s="32" t="s">
        <v>221</v>
      </c>
      <c r="D262" s="31" t="s">
        <v>73</v>
      </c>
      <c r="E262" s="31" t="s">
        <v>210</v>
      </c>
      <c r="F262" s="33">
        <v>4459.78</v>
      </c>
    </row>
    <row r="263" spans="1:6" x14ac:dyDescent="0.25">
      <c r="A263" s="31">
        <v>10013514</v>
      </c>
      <c r="B263" s="32">
        <v>42022</v>
      </c>
      <c r="C263" s="32" t="s">
        <v>221</v>
      </c>
      <c r="D263" s="31" t="s">
        <v>136</v>
      </c>
      <c r="E263" s="31" t="s">
        <v>220</v>
      </c>
      <c r="F263" s="33">
        <v>1555.72</v>
      </c>
    </row>
    <row r="264" spans="1:6" x14ac:dyDescent="0.25">
      <c r="A264" s="31">
        <v>10013536</v>
      </c>
      <c r="B264" s="32">
        <v>42023</v>
      </c>
      <c r="C264" s="32" t="s">
        <v>219</v>
      </c>
      <c r="D264" s="31" t="s">
        <v>136</v>
      </c>
      <c r="E264" s="31" t="s">
        <v>220</v>
      </c>
      <c r="F264" s="33">
        <v>2834.6</v>
      </c>
    </row>
    <row r="265" spans="1:6" x14ac:dyDescent="0.25">
      <c r="A265" s="31">
        <v>10012936</v>
      </c>
      <c r="B265" s="32">
        <v>42024</v>
      </c>
      <c r="C265" s="32" t="s">
        <v>211</v>
      </c>
      <c r="D265" s="31" t="s">
        <v>102</v>
      </c>
      <c r="E265" s="31" t="s">
        <v>216</v>
      </c>
      <c r="F265" s="33">
        <v>6414.96</v>
      </c>
    </row>
    <row r="266" spans="1:6" x14ac:dyDescent="0.25">
      <c r="A266" s="31">
        <v>10013344</v>
      </c>
      <c r="B266" s="32">
        <v>42025</v>
      </c>
      <c r="C266" s="32" t="s">
        <v>213</v>
      </c>
      <c r="D266" s="31" t="s">
        <v>86</v>
      </c>
      <c r="E266" s="31" t="s">
        <v>210</v>
      </c>
      <c r="F266" s="33">
        <v>4905.38</v>
      </c>
    </row>
    <row r="267" spans="1:6" x14ac:dyDescent="0.25">
      <c r="A267" s="31">
        <v>10012894</v>
      </c>
      <c r="B267" s="32">
        <v>42027</v>
      </c>
      <c r="C267" s="32" t="s">
        <v>213</v>
      </c>
      <c r="D267" s="31" t="s">
        <v>73</v>
      </c>
      <c r="E267" s="31" t="s">
        <v>216</v>
      </c>
      <c r="F267" s="33">
        <v>3553.47</v>
      </c>
    </row>
    <row r="268" spans="1:6" x14ac:dyDescent="0.25">
      <c r="A268" s="31">
        <v>10013643</v>
      </c>
      <c r="B268" s="32">
        <v>42029</v>
      </c>
      <c r="C268" s="32" t="s">
        <v>219</v>
      </c>
      <c r="D268" s="31" t="s">
        <v>86</v>
      </c>
      <c r="E268" s="31"/>
      <c r="F268" s="33">
        <v>1315.71</v>
      </c>
    </row>
    <row r="269" spans="1:6" x14ac:dyDescent="0.25">
      <c r="A269" s="31">
        <v>10013166</v>
      </c>
      <c r="B269" s="32">
        <v>42033</v>
      </c>
      <c r="C269" s="32" t="s">
        <v>209</v>
      </c>
      <c r="D269" s="31" t="s">
        <v>73</v>
      </c>
      <c r="E269" s="31" t="s">
        <v>217</v>
      </c>
      <c r="F269" s="33">
        <v>6311.76</v>
      </c>
    </row>
    <row r="270" spans="1:6" x14ac:dyDescent="0.25">
      <c r="A270" s="31">
        <v>10012808</v>
      </c>
      <c r="B270" s="32">
        <v>42034</v>
      </c>
      <c r="C270" s="32" t="s">
        <v>221</v>
      </c>
      <c r="D270" s="31" t="s">
        <v>86</v>
      </c>
      <c r="E270" s="31" t="s">
        <v>214</v>
      </c>
      <c r="F270" s="33">
        <v>5469.28</v>
      </c>
    </row>
    <row r="271" spans="1:6" x14ac:dyDescent="0.25">
      <c r="A271" s="31">
        <v>10013457</v>
      </c>
      <c r="B271" s="32">
        <v>42035</v>
      </c>
      <c r="C271" s="32" t="s">
        <v>209</v>
      </c>
      <c r="D271" s="31" t="s">
        <v>86</v>
      </c>
      <c r="E271" s="31" t="s">
        <v>222</v>
      </c>
      <c r="F271" s="33">
        <v>6175.67</v>
      </c>
    </row>
    <row r="272" spans="1:6" x14ac:dyDescent="0.25">
      <c r="A272" s="31">
        <v>10012979</v>
      </c>
      <c r="B272" s="32">
        <v>42039</v>
      </c>
      <c r="C272" s="32" t="s">
        <v>213</v>
      </c>
      <c r="D272" s="31" t="s">
        <v>102</v>
      </c>
      <c r="E272" s="31" t="s">
        <v>216</v>
      </c>
      <c r="F272" s="33">
        <v>9692.49</v>
      </c>
    </row>
    <row r="273" spans="1:6" x14ac:dyDescent="0.25">
      <c r="A273" s="31">
        <v>10013484</v>
      </c>
      <c r="B273" s="32">
        <v>42039</v>
      </c>
      <c r="C273" s="32" t="s">
        <v>219</v>
      </c>
      <c r="D273" s="31" t="s">
        <v>73</v>
      </c>
      <c r="E273" s="31" t="s">
        <v>222</v>
      </c>
      <c r="F273" s="33">
        <v>8534.09</v>
      </c>
    </row>
    <row r="274" spans="1:6" x14ac:dyDescent="0.25">
      <c r="A274" s="31">
        <v>10012654</v>
      </c>
      <c r="B274" s="32">
        <v>42042</v>
      </c>
      <c r="C274" s="32" t="s">
        <v>219</v>
      </c>
      <c r="D274" s="31" t="s">
        <v>136</v>
      </c>
      <c r="E274" s="31" t="s">
        <v>212</v>
      </c>
      <c r="F274" s="33">
        <v>4256.34</v>
      </c>
    </row>
    <row r="275" spans="1:6" x14ac:dyDescent="0.25">
      <c r="A275" s="31">
        <v>10012685</v>
      </c>
      <c r="B275" s="32">
        <v>42042</v>
      </c>
      <c r="C275" s="32" t="s">
        <v>211</v>
      </c>
      <c r="D275" s="31" t="s">
        <v>136</v>
      </c>
      <c r="E275" s="31" t="s">
        <v>212</v>
      </c>
      <c r="F275" s="33">
        <v>4256.34</v>
      </c>
    </row>
    <row r="276" spans="1:6" x14ac:dyDescent="0.25">
      <c r="A276" s="31">
        <v>10013228</v>
      </c>
      <c r="B276" s="32">
        <v>42043</v>
      </c>
      <c r="C276" s="32" t="s">
        <v>209</v>
      </c>
      <c r="D276" s="31" t="s">
        <v>73</v>
      </c>
      <c r="E276" s="31" t="s">
        <v>218</v>
      </c>
      <c r="F276" s="33">
        <v>3313.37</v>
      </c>
    </row>
    <row r="277" spans="1:6" x14ac:dyDescent="0.25">
      <c r="A277" s="31">
        <v>10013009</v>
      </c>
      <c r="B277" s="32">
        <v>42047</v>
      </c>
      <c r="C277" s="32" t="s">
        <v>209</v>
      </c>
      <c r="D277" s="31" t="s">
        <v>102</v>
      </c>
      <c r="E277" s="31" t="s">
        <v>223</v>
      </c>
      <c r="F277" s="33">
        <v>2431.88</v>
      </c>
    </row>
    <row r="278" spans="1:6" x14ac:dyDescent="0.25">
      <c r="A278" s="31">
        <v>10012862</v>
      </c>
      <c r="B278" s="32">
        <v>42048</v>
      </c>
      <c r="C278" s="32" t="s">
        <v>209</v>
      </c>
      <c r="D278" s="31" t="s">
        <v>136</v>
      </c>
      <c r="E278" s="31" t="s">
        <v>216</v>
      </c>
      <c r="F278" s="33">
        <v>330.9</v>
      </c>
    </row>
    <row r="279" spans="1:6" x14ac:dyDescent="0.25">
      <c r="A279" s="31">
        <v>10013338</v>
      </c>
      <c r="B279" s="32">
        <v>42048</v>
      </c>
      <c r="C279" s="32" t="s">
        <v>209</v>
      </c>
      <c r="D279" s="31" t="s">
        <v>73</v>
      </c>
      <c r="E279" s="31" t="s">
        <v>210</v>
      </c>
      <c r="F279" s="33">
        <v>4348.3900000000003</v>
      </c>
    </row>
    <row r="280" spans="1:6" x14ac:dyDescent="0.25">
      <c r="A280" s="31">
        <v>10013401</v>
      </c>
      <c r="B280" s="32">
        <v>42048</v>
      </c>
      <c r="C280" s="32" t="s">
        <v>209</v>
      </c>
      <c r="D280" s="31" t="s">
        <v>136</v>
      </c>
      <c r="E280" s="31" t="s">
        <v>222</v>
      </c>
      <c r="F280" s="33">
        <v>1386.12</v>
      </c>
    </row>
    <row r="281" spans="1:6" x14ac:dyDescent="0.25">
      <c r="A281" s="31">
        <v>10013377</v>
      </c>
      <c r="B281" s="32">
        <v>42050</v>
      </c>
      <c r="C281" s="32" t="s">
        <v>213</v>
      </c>
      <c r="D281" s="31" t="s">
        <v>136</v>
      </c>
      <c r="E281" s="31" t="s">
        <v>210</v>
      </c>
      <c r="F281" s="33">
        <v>8149.46</v>
      </c>
    </row>
    <row r="282" spans="1:6" x14ac:dyDescent="0.25">
      <c r="A282" s="31">
        <v>10013501</v>
      </c>
      <c r="B282" s="32">
        <v>42050</v>
      </c>
      <c r="C282" s="32" t="s">
        <v>215</v>
      </c>
      <c r="D282" s="31" t="s">
        <v>86</v>
      </c>
      <c r="E282" s="31" t="s">
        <v>220</v>
      </c>
      <c r="F282" s="33">
        <v>369.44</v>
      </c>
    </row>
    <row r="283" spans="1:6" x14ac:dyDescent="0.25">
      <c r="A283" s="31">
        <v>10013451</v>
      </c>
      <c r="B283" s="32">
        <v>42052</v>
      </c>
      <c r="C283" s="32" t="s">
        <v>221</v>
      </c>
      <c r="D283" s="31" t="s">
        <v>73</v>
      </c>
      <c r="E283" s="31" t="s">
        <v>222</v>
      </c>
      <c r="F283" s="33">
        <v>5685.52</v>
      </c>
    </row>
    <row r="284" spans="1:6" x14ac:dyDescent="0.25">
      <c r="A284" s="31">
        <v>10013512</v>
      </c>
      <c r="B284" s="32">
        <v>42054</v>
      </c>
      <c r="C284" s="32" t="s">
        <v>211</v>
      </c>
      <c r="D284" s="31" t="s">
        <v>136</v>
      </c>
      <c r="E284" s="31" t="s">
        <v>220</v>
      </c>
      <c r="F284" s="33">
        <v>1342.97</v>
      </c>
    </row>
    <row r="285" spans="1:6" x14ac:dyDescent="0.25">
      <c r="A285" s="31">
        <v>10013606</v>
      </c>
      <c r="B285" s="32">
        <v>42054</v>
      </c>
      <c r="C285" s="32" t="s">
        <v>215</v>
      </c>
      <c r="D285" s="31" t="s">
        <v>136</v>
      </c>
      <c r="E285" s="31" t="s">
        <v>220</v>
      </c>
      <c r="F285" s="33">
        <v>9269.4500000000007</v>
      </c>
    </row>
    <row r="286" spans="1:6" x14ac:dyDescent="0.25">
      <c r="A286" s="31">
        <v>10012764</v>
      </c>
      <c r="B286" s="32">
        <v>42057</v>
      </c>
      <c r="C286" s="32" t="s">
        <v>219</v>
      </c>
      <c r="D286" s="31" t="s">
        <v>73</v>
      </c>
      <c r="E286" s="31" t="s">
        <v>214</v>
      </c>
      <c r="F286" s="33">
        <v>738.74</v>
      </c>
    </row>
    <row r="287" spans="1:6" x14ac:dyDescent="0.25">
      <c r="A287" s="31">
        <v>10012994</v>
      </c>
      <c r="B287" s="32">
        <v>42057</v>
      </c>
      <c r="C287" s="32" t="s">
        <v>215</v>
      </c>
      <c r="D287" s="31" t="s">
        <v>102</v>
      </c>
      <c r="E287" s="31" t="s">
        <v>223</v>
      </c>
      <c r="F287" s="33">
        <v>1196.6300000000001</v>
      </c>
    </row>
    <row r="288" spans="1:6" x14ac:dyDescent="0.25">
      <c r="A288" s="31">
        <v>10013589</v>
      </c>
      <c r="B288" s="32">
        <v>42057</v>
      </c>
      <c r="C288" s="32" t="s">
        <v>215</v>
      </c>
      <c r="D288" s="31" t="s">
        <v>136</v>
      </c>
      <c r="E288" s="31" t="s">
        <v>220</v>
      </c>
      <c r="F288" s="33">
        <v>6798.39</v>
      </c>
    </row>
    <row r="289" spans="1:6" x14ac:dyDescent="0.25">
      <c r="A289" s="31">
        <v>10013101</v>
      </c>
      <c r="B289" s="32">
        <v>42061</v>
      </c>
      <c r="C289" s="32" t="s">
        <v>215</v>
      </c>
      <c r="D289" s="31" t="s">
        <v>136</v>
      </c>
      <c r="E289" s="31" t="s">
        <v>217</v>
      </c>
      <c r="F289" s="33">
        <v>1056.57</v>
      </c>
    </row>
    <row r="290" spans="1:6" x14ac:dyDescent="0.25">
      <c r="A290" s="31">
        <v>10013579</v>
      </c>
      <c r="B290" s="32">
        <v>42061</v>
      </c>
      <c r="C290" s="32" t="s">
        <v>221</v>
      </c>
      <c r="D290" s="31" t="s">
        <v>102</v>
      </c>
      <c r="E290" s="31" t="s">
        <v>220</v>
      </c>
      <c r="F290" s="33">
        <v>6054.61</v>
      </c>
    </row>
    <row r="291" spans="1:6" x14ac:dyDescent="0.25">
      <c r="A291" s="31">
        <v>10013353</v>
      </c>
      <c r="B291" s="32">
        <v>42064</v>
      </c>
      <c r="C291" s="32" t="s">
        <v>213</v>
      </c>
      <c r="D291" s="31" t="s">
        <v>136</v>
      </c>
      <c r="E291" s="31" t="s">
        <v>210</v>
      </c>
      <c r="F291" s="33">
        <v>5771.36</v>
      </c>
    </row>
    <row r="292" spans="1:6" x14ac:dyDescent="0.25">
      <c r="A292" s="31">
        <v>10012775</v>
      </c>
      <c r="B292" s="32">
        <v>42066</v>
      </c>
      <c r="C292" s="32" t="s">
        <v>215</v>
      </c>
      <c r="D292" s="31" t="s">
        <v>73</v>
      </c>
      <c r="E292" s="31" t="s">
        <v>214</v>
      </c>
      <c r="F292" s="33">
        <v>1855.76</v>
      </c>
    </row>
    <row r="293" spans="1:6" x14ac:dyDescent="0.25">
      <c r="A293" s="31">
        <v>10013238</v>
      </c>
      <c r="B293" s="32">
        <v>42066</v>
      </c>
      <c r="C293" s="32" t="s">
        <v>215</v>
      </c>
      <c r="D293" s="31" t="s">
        <v>136</v>
      </c>
      <c r="E293" s="31" t="s">
        <v>218</v>
      </c>
      <c r="F293" s="33">
        <v>4110.3900000000003</v>
      </c>
    </row>
    <row r="294" spans="1:6" x14ac:dyDescent="0.25">
      <c r="A294" s="31">
        <v>10013613</v>
      </c>
      <c r="B294" s="32">
        <v>42066</v>
      </c>
      <c r="C294" s="32" t="s">
        <v>219</v>
      </c>
      <c r="D294" s="31" t="s">
        <v>136</v>
      </c>
      <c r="E294" s="31" t="s">
        <v>220</v>
      </c>
      <c r="F294" s="33">
        <v>9932.61</v>
      </c>
    </row>
    <row r="295" spans="1:6" x14ac:dyDescent="0.25">
      <c r="A295" s="31">
        <v>10013364</v>
      </c>
      <c r="B295" s="32">
        <v>42067</v>
      </c>
      <c r="C295" s="32" t="s">
        <v>213</v>
      </c>
      <c r="D295" s="31" t="s">
        <v>102</v>
      </c>
      <c r="E295" s="31" t="s">
        <v>210</v>
      </c>
      <c r="F295" s="33">
        <v>7014.78</v>
      </c>
    </row>
    <row r="296" spans="1:6" x14ac:dyDescent="0.25">
      <c r="A296" s="31">
        <v>10012851</v>
      </c>
      <c r="B296" s="32">
        <v>42072</v>
      </c>
      <c r="C296" s="32" t="s">
        <v>211</v>
      </c>
      <c r="D296" s="31" t="s">
        <v>73</v>
      </c>
      <c r="E296" s="31" t="s">
        <v>214</v>
      </c>
      <c r="F296" s="33">
        <v>8834.6200000000008</v>
      </c>
    </row>
    <row r="297" spans="1:6" x14ac:dyDescent="0.25">
      <c r="A297" s="31">
        <v>10012871</v>
      </c>
      <c r="B297" s="32">
        <v>42073</v>
      </c>
      <c r="C297" s="32" t="s">
        <v>215</v>
      </c>
      <c r="D297" s="31" t="s">
        <v>86</v>
      </c>
      <c r="E297" s="31" t="s">
        <v>216</v>
      </c>
      <c r="F297" s="33">
        <v>808.81</v>
      </c>
    </row>
    <row r="298" spans="1:6" x14ac:dyDescent="0.25">
      <c r="A298" s="31">
        <v>10012919</v>
      </c>
      <c r="B298" s="32">
        <v>42073</v>
      </c>
      <c r="C298" s="32" t="s">
        <v>221</v>
      </c>
      <c r="D298" s="31" t="s">
        <v>102</v>
      </c>
      <c r="E298" s="31" t="s">
        <v>216</v>
      </c>
      <c r="F298" s="33">
        <v>4888.93</v>
      </c>
    </row>
    <row r="299" spans="1:6" x14ac:dyDescent="0.25">
      <c r="A299" s="31">
        <v>10012933</v>
      </c>
      <c r="B299" s="32">
        <v>42074</v>
      </c>
      <c r="C299" s="32" t="s">
        <v>213</v>
      </c>
      <c r="D299" s="31" t="s">
        <v>102</v>
      </c>
      <c r="E299" s="31" t="s">
        <v>216</v>
      </c>
      <c r="F299" s="33">
        <v>6343.77</v>
      </c>
    </row>
    <row r="300" spans="1:6" x14ac:dyDescent="0.25">
      <c r="A300" s="31">
        <v>10013259</v>
      </c>
      <c r="B300" s="32">
        <v>42076</v>
      </c>
      <c r="C300" s="32" t="s">
        <v>221</v>
      </c>
      <c r="D300" s="31" t="s">
        <v>86</v>
      </c>
      <c r="E300" s="31" t="s">
        <v>218</v>
      </c>
      <c r="F300" s="33">
        <v>6304.93</v>
      </c>
    </row>
    <row r="301" spans="1:6" x14ac:dyDescent="0.25">
      <c r="A301" s="31">
        <v>10012680</v>
      </c>
      <c r="B301" s="32">
        <v>42080</v>
      </c>
      <c r="C301" s="32" t="s">
        <v>213</v>
      </c>
      <c r="D301" s="31" t="s">
        <v>73</v>
      </c>
      <c r="E301" s="31" t="s">
        <v>212</v>
      </c>
      <c r="F301" s="33">
        <v>3551.93</v>
      </c>
    </row>
    <row r="302" spans="1:6" x14ac:dyDescent="0.25">
      <c r="A302" s="31">
        <v>10012828</v>
      </c>
      <c r="B302" s="32">
        <v>42081</v>
      </c>
      <c r="C302" s="32" t="s">
        <v>209</v>
      </c>
      <c r="D302" s="31" t="s">
        <v>136</v>
      </c>
      <c r="E302" s="31" t="s">
        <v>214</v>
      </c>
      <c r="F302" s="33">
        <v>6911.62</v>
      </c>
    </row>
    <row r="303" spans="1:6" x14ac:dyDescent="0.25">
      <c r="A303" s="31">
        <v>10013452</v>
      </c>
      <c r="B303" s="32">
        <v>42081</v>
      </c>
      <c r="C303" s="32" t="s">
        <v>211</v>
      </c>
      <c r="D303" s="31" t="s">
        <v>73</v>
      </c>
      <c r="E303" s="31" t="s">
        <v>222</v>
      </c>
      <c r="F303" s="33">
        <v>5691.18</v>
      </c>
    </row>
    <row r="304" spans="1:6" x14ac:dyDescent="0.25">
      <c r="A304" s="31">
        <v>10013262</v>
      </c>
      <c r="B304" s="32">
        <v>42085</v>
      </c>
      <c r="C304" s="32" t="s">
        <v>211</v>
      </c>
      <c r="D304" s="31" t="s">
        <v>86</v>
      </c>
      <c r="E304" s="31" t="s">
        <v>218</v>
      </c>
      <c r="F304" s="33">
        <v>6503.47</v>
      </c>
    </row>
    <row r="305" spans="1:6" x14ac:dyDescent="0.25">
      <c r="A305" s="31">
        <v>10012940</v>
      </c>
      <c r="B305" s="32">
        <v>42086</v>
      </c>
      <c r="C305" s="32" t="s">
        <v>219</v>
      </c>
      <c r="D305" s="31" t="s">
        <v>136</v>
      </c>
      <c r="E305" s="31" t="s">
        <v>216</v>
      </c>
      <c r="F305" s="33">
        <v>6569.61</v>
      </c>
    </row>
    <row r="306" spans="1:6" x14ac:dyDescent="0.25">
      <c r="A306" s="31">
        <v>10013524</v>
      </c>
      <c r="B306" s="32">
        <v>42087</v>
      </c>
      <c r="C306" s="32" t="s">
        <v>209</v>
      </c>
      <c r="D306" s="31" t="s">
        <v>136</v>
      </c>
      <c r="E306" s="31" t="s">
        <v>220</v>
      </c>
      <c r="F306" s="33">
        <v>2193.0100000000002</v>
      </c>
    </row>
    <row r="307" spans="1:6" x14ac:dyDescent="0.25">
      <c r="A307" s="31">
        <v>10012999</v>
      </c>
      <c r="B307" s="32">
        <v>42096</v>
      </c>
      <c r="C307" s="32" t="s">
        <v>215</v>
      </c>
      <c r="D307" s="31" t="s">
        <v>86</v>
      </c>
      <c r="E307" s="31" t="s">
        <v>223</v>
      </c>
      <c r="F307" s="33">
        <v>1735.83</v>
      </c>
    </row>
    <row r="308" spans="1:6" x14ac:dyDescent="0.25">
      <c r="A308" s="31">
        <v>10013348</v>
      </c>
      <c r="B308" s="32">
        <v>42098</v>
      </c>
      <c r="C308" s="32" t="s">
        <v>219</v>
      </c>
      <c r="D308" s="31" t="s">
        <v>86</v>
      </c>
      <c r="E308" s="31" t="s">
        <v>210</v>
      </c>
      <c r="F308" s="33">
        <v>5258.84</v>
      </c>
    </row>
    <row r="309" spans="1:6" x14ac:dyDescent="0.25">
      <c r="A309" s="31">
        <v>10012966</v>
      </c>
      <c r="B309" s="32">
        <v>42099</v>
      </c>
      <c r="C309" s="32" t="s">
        <v>219</v>
      </c>
      <c r="D309" s="31" t="s">
        <v>136</v>
      </c>
      <c r="E309" s="31" t="s">
        <v>216</v>
      </c>
      <c r="F309" s="33">
        <v>8727.8799999999992</v>
      </c>
    </row>
    <row r="310" spans="1:6" x14ac:dyDescent="0.25">
      <c r="A310" s="31">
        <v>10013505</v>
      </c>
      <c r="B310" s="32">
        <v>42099</v>
      </c>
      <c r="C310" s="32" t="s">
        <v>213</v>
      </c>
      <c r="D310" s="31" t="s">
        <v>73</v>
      </c>
      <c r="E310" s="31" t="s">
        <v>220</v>
      </c>
      <c r="F310" s="33">
        <v>821.6</v>
      </c>
    </row>
    <row r="311" spans="1:6" x14ac:dyDescent="0.25">
      <c r="A311" s="31">
        <v>10013389</v>
      </c>
      <c r="B311" s="32">
        <v>42101</v>
      </c>
      <c r="C311" s="32" t="s">
        <v>209</v>
      </c>
      <c r="D311" s="31" t="s">
        <v>102</v>
      </c>
      <c r="E311" s="31" t="s">
        <v>210</v>
      </c>
      <c r="F311" s="33">
        <v>9785.92</v>
      </c>
    </row>
    <row r="312" spans="1:6" x14ac:dyDescent="0.25">
      <c r="A312" s="31">
        <v>10012658</v>
      </c>
      <c r="B312" s="32">
        <v>42103</v>
      </c>
      <c r="C312" s="32" t="s">
        <v>209</v>
      </c>
      <c r="D312" s="31" t="s">
        <v>136</v>
      </c>
      <c r="E312" s="31" t="s">
        <v>212</v>
      </c>
      <c r="F312" s="33">
        <v>917.41</v>
      </c>
    </row>
    <row r="313" spans="1:6" x14ac:dyDescent="0.25">
      <c r="A313" s="31">
        <v>10013543</v>
      </c>
      <c r="B313" s="32">
        <v>42104</v>
      </c>
      <c r="C313" s="32" t="s">
        <v>215</v>
      </c>
      <c r="D313" s="31" t="s">
        <v>136</v>
      </c>
      <c r="E313" s="31" t="s">
        <v>220</v>
      </c>
      <c r="F313" s="33">
        <v>3380.12</v>
      </c>
    </row>
    <row r="314" spans="1:6" x14ac:dyDescent="0.25">
      <c r="A314" s="31">
        <v>10013271</v>
      </c>
      <c r="B314" s="32">
        <v>42108</v>
      </c>
      <c r="C314" s="32" t="s">
        <v>219</v>
      </c>
      <c r="D314" s="31" t="s">
        <v>136</v>
      </c>
      <c r="E314" s="31" t="s">
        <v>218</v>
      </c>
      <c r="F314" s="33">
        <v>7235.65</v>
      </c>
    </row>
    <row r="315" spans="1:6" x14ac:dyDescent="0.25">
      <c r="A315" s="31">
        <v>10013412</v>
      </c>
      <c r="B315" s="32">
        <v>42110</v>
      </c>
      <c r="C315" s="32" t="s">
        <v>209</v>
      </c>
      <c r="D315" s="31" t="s">
        <v>102</v>
      </c>
      <c r="E315" s="31" t="s">
        <v>222</v>
      </c>
      <c r="F315" s="33">
        <v>2002.61</v>
      </c>
    </row>
    <row r="316" spans="1:6" x14ac:dyDescent="0.25">
      <c r="A316" s="31">
        <v>10013260</v>
      </c>
      <c r="B316" s="32">
        <v>42112</v>
      </c>
      <c r="C316" s="32" t="s">
        <v>219</v>
      </c>
      <c r="D316" s="31" t="s">
        <v>102</v>
      </c>
      <c r="E316" s="31" t="s">
        <v>218</v>
      </c>
      <c r="F316" s="33">
        <v>6337.04</v>
      </c>
    </row>
    <row r="317" spans="1:6" x14ac:dyDescent="0.25">
      <c r="A317" s="31">
        <v>10013419</v>
      </c>
      <c r="B317" s="32">
        <v>42112</v>
      </c>
      <c r="C317" s="32" t="s">
        <v>215</v>
      </c>
      <c r="D317" s="31" t="s">
        <v>86</v>
      </c>
      <c r="E317" s="31" t="s">
        <v>222</v>
      </c>
      <c r="F317" s="33">
        <v>2638.75</v>
      </c>
    </row>
    <row r="318" spans="1:6" x14ac:dyDescent="0.25">
      <c r="A318" s="31">
        <v>10013565</v>
      </c>
      <c r="B318" s="32">
        <v>42112</v>
      </c>
      <c r="C318" s="32" t="s">
        <v>213</v>
      </c>
      <c r="D318" s="31" t="s">
        <v>136</v>
      </c>
      <c r="E318" s="31" t="s">
        <v>220</v>
      </c>
      <c r="F318" s="33">
        <v>5407.56</v>
      </c>
    </row>
    <row r="319" spans="1:6" x14ac:dyDescent="0.25">
      <c r="A319" s="31">
        <v>10013044</v>
      </c>
      <c r="B319" s="32">
        <v>42113</v>
      </c>
      <c r="C319" s="32" t="s">
        <v>211</v>
      </c>
      <c r="D319" s="31" t="s">
        <v>73</v>
      </c>
      <c r="E319" s="31" t="s">
        <v>223</v>
      </c>
      <c r="F319" s="33">
        <v>6292.54</v>
      </c>
    </row>
    <row r="320" spans="1:6" x14ac:dyDescent="0.25">
      <c r="A320" s="31">
        <v>10012686</v>
      </c>
      <c r="B320" s="32">
        <v>42115</v>
      </c>
      <c r="C320" s="32" t="s">
        <v>215</v>
      </c>
      <c r="D320" s="31" t="s">
        <v>86</v>
      </c>
      <c r="E320" s="31" t="s">
        <v>212</v>
      </c>
      <c r="F320" s="33">
        <v>4397.25</v>
      </c>
    </row>
    <row r="321" spans="1:6" x14ac:dyDescent="0.25">
      <c r="A321" s="31">
        <v>10013003</v>
      </c>
      <c r="B321" s="32">
        <v>42116</v>
      </c>
      <c r="C321" s="32" t="s">
        <v>211</v>
      </c>
      <c r="D321" s="31" t="s">
        <v>102</v>
      </c>
      <c r="E321" s="31" t="s">
        <v>223</v>
      </c>
      <c r="F321" s="33">
        <v>2246.44</v>
      </c>
    </row>
    <row r="322" spans="1:6" x14ac:dyDescent="0.25">
      <c r="A322" s="31">
        <v>10013013</v>
      </c>
      <c r="B322" s="32">
        <v>42116</v>
      </c>
      <c r="C322" s="32" t="s">
        <v>211</v>
      </c>
      <c r="D322" s="31" t="s">
        <v>102</v>
      </c>
      <c r="E322" s="31" t="s">
        <v>223</v>
      </c>
      <c r="F322" s="33">
        <v>2500.23</v>
      </c>
    </row>
    <row r="323" spans="1:6" x14ac:dyDescent="0.25">
      <c r="A323" s="31">
        <v>10013270</v>
      </c>
      <c r="B323" s="32">
        <v>42116</v>
      </c>
      <c r="C323" s="32" t="s">
        <v>215</v>
      </c>
      <c r="D323" s="31" t="s">
        <v>73</v>
      </c>
      <c r="E323" s="31" t="s">
        <v>218</v>
      </c>
      <c r="F323" s="33">
        <v>7135.1</v>
      </c>
    </row>
    <row r="324" spans="1:6" x14ac:dyDescent="0.25">
      <c r="A324" s="31">
        <v>10013172</v>
      </c>
      <c r="B324" s="32">
        <v>42123</v>
      </c>
      <c r="C324" s="32" t="s">
        <v>213</v>
      </c>
      <c r="D324" s="31" t="s">
        <v>136</v>
      </c>
      <c r="E324" s="31" t="s">
        <v>217</v>
      </c>
      <c r="F324" s="33">
        <v>7425.75</v>
      </c>
    </row>
    <row r="325" spans="1:6" x14ac:dyDescent="0.25">
      <c r="A325" s="31">
        <v>10012829</v>
      </c>
      <c r="B325" s="32">
        <v>42124</v>
      </c>
      <c r="C325" s="32" t="s">
        <v>211</v>
      </c>
      <c r="D325" s="31" t="s">
        <v>86</v>
      </c>
      <c r="E325" s="31" t="s">
        <v>214</v>
      </c>
      <c r="F325" s="33">
        <v>6953.22</v>
      </c>
    </row>
    <row r="326" spans="1:6" x14ac:dyDescent="0.25">
      <c r="A326" s="31">
        <v>10012699</v>
      </c>
      <c r="B326" s="32">
        <v>42127</v>
      </c>
      <c r="C326" s="32" t="s">
        <v>219</v>
      </c>
      <c r="D326" s="31" t="s">
        <v>102</v>
      </c>
      <c r="E326" s="31" t="s">
        <v>212</v>
      </c>
      <c r="F326" s="33">
        <v>5172.3</v>
      </c>
    </row>
    <row r="327" spans="1:6" x14ac:dyDescent="0.25">
      <c r="A327" s="31">
        <v>10012883</v>
      </c>
      <c r="B327" s="32">
        <v>42127</v>
      </c>
      <c r="C327" s="32" t="s">
        <v>215</v>
      </c>
      <c r="D327" s="31" t="s">
        <v>86</v>
      </c>
      <c r="E327" s="31" t="s">
        <v>216</v>
      </c>
      <c r="F327" s="33">
        <v>2297.15</v>
      </c>
    </row>
    <row r="328" spans="1:6" x14ac:dyDescent="0.25">
      <c r="A328" s="31">
        <v>10012888</v>
      </c>
      <c r="B328" s="32">
        <v>42127</v>
      </c>
      <c r="C328" s="32" t="s">
        <v>211</v>
      </c>
      <c r="D328" s="31" t="s">
        <v>136</v>
      </c>
      <c r="E328" s="31" t="s">
        <v>216</v>
      </c>
      <c r="F328" s="33">
        <v>2807.61</v>
      </c>
    </row>
    <row r="329" spans="1:6" x14ac:dyDescent="0.25">
      <c r="A329" s="31">
        <v>10012951</v>
      </c>
      <c r="B329" s="32">
        <v>42127</v>
      </c>
      <c r="C329" s="32" t="s">
        <v>215</v>
      </c>
      <c r="D329" s="31" t="s">
        <v>73</v>
      </c>
      <c r="E329" s="31" t="s">
        <v>216</v>
      </c>
      <c r="F329" s="33">
        <v>7215.05</v>
      </c>
    </row>
    <row r="330" spans="1:6" x14ac:dyDescent="0.25">
      <c r="A330" s="31">
        <v>10013400</v>
      </c>
      <c r="B330" s="32">
        <v>42129</v>
      </c>
      <c r="C330" s="32" t="s">
        <v>215</v>
      </c>
      <c r="D330" s="31" t="s">
        <v>86</v>
      </c>
      <c r="E330" s="31" t="s">
        <v>222</v>
      </c>
      <c r="F330" s="33">
        <v>1298.55</v>
      </c>
    </row>
    <row r="331" spans="1:6" x14ac:dyDescent="0.25">
      <c r="A331" s="31">
        <v>10013218</v>
      </c>
      <c r="B331" s="32">
        <v>42131</v>
      </c>
      <c r="C331" s="32" t="s">
        <v>211</v>
      </c>
      <c r="D331" s="31" t="s">
        <v>73</v>
      </c>
      <c r="E331" s="31" t="s">
        <v>218</v>
      </c>
      <c r="F331" s="33">
        <v>2502.96</v>
      </c>
    </row>
    <row r="332" spans="1:6" x14ac:dyDescent="0.25">
      <c r="A332" s="31">
        <v>10013037</v>
      </c>
      <c r="B332" s="32">
        <v>42134</v>
      </c>
      <c r="C332" s="32" t="s">
        <v>209</v>
      </c>
      <c r="D332" s="31" t="s">
        <v>102</v>
      </c>
      <c r="E332" s="31" t="s">
        <v>223</v>
      </c>
      <c r="F332" s="33">
        <v>4819.67</v>
      </c>
    </row>
    <row r="333" spans="1:6" x14ac:dyDescent="0.25">
      <c r="A333" s="31">
        <v>10013210</v>
      </c>
      <c r="B333" s="32">
        <v>42134</v>
      </c>
      <c r="C333" s="32" t="s">
        <v>213</v>
      </c>
      <c r="D333" s="31" t="s">
        <v>136</v>
      </c>
      <c r="E333" s="31" t="s">
        <v>218</v>
      </c>
      <c r="F333" s="33">
        <v>1898.43</v>
      </c>
    </row>
    <row r="334" spans="1:6" x14ac:dyDescent="0.25">
      <c r="A334" s="31">
        <v>10013269</v>
      </c>
      <c r="B334" s="32">
        <v>42136</v>
      </c>
      <c r="C334" s="32" t="s">
        <v>221</v>
      </c>
      <c r="D334" s="31" t="s">
        <v>86</v>
      </c>
      <c r="E334" s="31" t="s">
        <v>218</v>
      </c>
      <c r="F334" s="33">
        <v>6890.41</v>
      </c>
    </row>
    <row r="335" spans="1:6" x14ac:dyDescent="0.25">
      <c r="A335" s="31">
        <v>10013276</v>
      </c>
      <c r="B335" s="32">
        <v>42136</v>
      </c>
      <c r="C335" s="32" t="s">
        <v>213</v>
      </c>
      <c r="D335" s="31" t="s">
        <v>86</v>
      </c>
      <c r="E335" s="31" t="s">
        <v>218</v>
      </c>
      <c r="F335" s="33">
        <v>7971.08</v>
      </c>
    </row>
    <row r="336" spans="1:6" x14ac:dyDescent="0.25">
      <c r="A336" s="31">
        <v>10013123</v>
      </c>
      <c r="B336" s="32">
        <v>42138</v>
      </c>
      <c r="C336" s="32" t="s">
        <v>213</v>
      </c>
      <c r="D336" s="31" t="s">
        <v>102</v>
      </c>
      <c r="E336" s="31" t="s">
        <v>217</v>
      </c>
      <c r="F336" s="33">
        <v>3247.96</v>
      </c>
    </row>
    <row r="337" spans="1:6" x14ac:dyDescent="0.25">
      <c r="A337" s="31">
        <v>10013083</v>
      </c>
      <c r="B337" s="32">
        <v>42140</v>
      </c>
      <c r="C337" s="32" t="s">
        <v>215</v>
      </c>
      <c r="D337" s="31" t="s">
        <v>73</v>
      </c>
      <c r="E337" s="31" t="s">
        <v>223</v>
      </c>
      <c r="F337" s="33">
        <v>9344.9</v>
      </c>
    </row>
    <row r="338" spans="1:6" x14ac:dyDescent="0.25">
      <c r="A338" s="31">
        <v>10013534</v>
      </c>
      <c r="B338" s="32">
        <v>42140</v>
      </c>
      <c r="C338" s="32" t="s">
        <v>215</v>
      </c>
      <c r="D338" s="31" t="s">
        <v>86</v>
      </c>
      <c r="E338" s="31" t="s">
        <v>220</v>
      </c>
      <c r="F338" s="33">
        <v>2581.31</v>
      </c>
    </row>
    <row r="339" spans="1:6" x14ac:dyDescent="0.25">
      <c r="A339" s="31">
        <v>10012920</v>
      </c>
      <c r="B339" s="32">
        <v>42142</v>
      </c>
      <c r="C339" s="32" t="s">
        <v>215</v>
      </c>
      <c r="D339" s="31" t="s">
        <v>136</v>
      </c>
      <c r="E339" s="31" t="s">
        <v>216</v>
      </c>
      <c r="F339" s="33">
        <v>5124.6000000000004</v>
      </c>
    </row>
    <row r="340" spans="1:6" x14ac:dyDescent="0.25">
      <c r="A340" s="31">
        <v>10013091</v>
      </c>
      <c r="B340" s="32">
        <v>42146</v>
      </c>
      <c r="C340" s="32" t="s">
        <v>213</v>
      </c>
      <c r="D340" s="31" t="s">
        <v>86</v>
      </c>
      <c r="E340" s="31" t="s">
        <v>217</v>
      </c>
      <c r="F340" s="33">
        <v>126.82</v>
      </c>
    </row>
    <row r="341" spans="1:6" x14ac:dyDescent="0.25">
      <c r="A341" s="31">
        <v>10013358</v>
      </c>
      <c r="B341" s="32">
        <v>42147</v>
      </c>
      <c r="C341" s="32" t="s">
        <v>213</v>
      </c>
      <c r="D341" s="31" t="s">
        <v>86</v>
      </c>
      <c r="E341" s="31" t="s">
        <v>210</v>
      </c>
      <c r="F341" s="33">
        <v>6593.68</v>
      </c>
    </row>
    <row r="342" spans="1:6" x14ac:dyDescent="0.25">
      <c r="A342" s="31">
        <v>10013235</v>
      </c>
      <c r="B342" s="32">
        <v>42148</v>
      </c>
      <c r="C342" s="32" t="s">
        <v>221</v>
      </c>
      <c r="D342" s="31" t="s">
        <v>102</v>
      </c>
      <c r="E342" s="31" t="s">
        <v>218</v>
      </c>
      <c r="F342" s="33">
        <v>4000.57</v>
      </c>
    </row>
    <row r="343" spans="1:6" x14ac:dyDescent="0.25">
      <c r="A343" s="31">
        <v>10012703</v>
      </c>
      <c r="B343" s="32">
        <v>42149</v>
      </c>
      <c r="C343" s="32" t="s">
        <v>213</v>
      </c>
      <c r="D343" s="31" t="s">
        <v>102</v>
      </c>
      <c r="E343" s="31" t="s">
        <v>212</v>
      </c>
      <c r="F343" s="33">
        <v>5592.55</v>
      </c>
    </row>
    <row r="344" spans="1:6" x14ac:dyDescent="0.25">
      <c r="A344" s="31">
        <v>10013126</v>
      </c>
      <c r="B344" s="32">
        <v>42152</v>
      </c>
      <c r="C344" s="32" t="s">
        <v>221</v>
      </c>
      <c r="D344" s="31" t="s">
        <v>73</v>
      </c>
      <c r="E344" s="31" t="s">
        <v>217</v>
      </c>
      <c r="F344" s="33">
        <v>3372.38</v>
      </c>
    </row>
    <row r="345" spans="1:6" x14ac:dyDescent="0.25">
      <c r="A345" s="31">
        <v>10013145</v>
      </c>
      <c r="B345" s="32">
        <v>42155</v>
      </c>
      <c r="C345" s="32" t="s">
        <v>213</v>
      </c>
      <c r="D345" s="31" t="s">
        <v>102</v>
      </c>
      <c r="E345" s="31" t="s">
        <v>217</v>
      </c>
      <c r="F345" s="33">
        <v>4494.54</v>
      </c>
    </row>
    <row r="346" spans="1:6" x14ac:dyDescent="0.25">
      <c r="A346" s="31">
        <v>10013428</v>
      </c>
      <c r="B346" s="32">
        <v>42156</v>
      </c>
      <c r="C346" s="32" t="s">
        <v>209</v>
      </c>
      <c r="D346" s="31" t="s">
        <v>73</v>
      </c>
      <c r="E346" s="31" t="s">
        <v>222</v>
      </c>
      <c r="F346" s="33">
        <v>3390.25</v>
      </c>
    </row>
    <row r="347" spans="1:6" x14ac:dyDescent="0.25">
      <c r="A347" s="31">
        <v>10013295</v>
      </c>
      <c r="B347" s="32">
        <v>42159</v>
      </c>
      <c r="C347" s="32" t="s">
        <v>213</v>
      </c>
      <c r="D347" s="31" t="s">
        <v>73</v>
      </c>
      <c r="E347" s="31" t="s">
        <v>218</v>
      </c>
      <c r="F347" s="33">
        <v>9901.26</v>
      </c>
    </row>
    <row r="348" spans="1:6" x14ac:dyDescent="0.25">
      <c r="A348" s="31">
        <v>10013628</v>
      </c>
      <c r="B348" s="32">
        <v>42160</v>
      </c>
      <c r="C348" s="32" t="s">
        <v>215</v>
      </c>
      <c r="D348" s="31" t="s">
        <v>86</v>
      </c>
      <c r="E348" s="31"/>
      <c r="F348" s="33">
        <v>816.04</v>
      </c>
    </row>
    <row r="349" spans="1:6" x14ac:dyDescent="0.25">
      <c r="A349" s="31">
        <v>10012926</v>
      </c>
      <c r="B349" s="32">
        <v>42161</v>
      </c>
      <c r="C349" s="32" t="s">
        <v>213</v>
      </c>
      <c r="D349" s="31" t="s">
        <v>102</v>
      </c>
      <c r="E349" s="31" t="s">
        <v>216</v>
      </c>
      <c r="F349" s="33">
        <v>5778.86</v>
      </c>
    </row>
    <row r="350" spans="1:6" x14ac:dyDescent="0.25">
      <c r="A350" s="31">
        <v>10012860</v>
      </c>
      <c r="B350" s="32">
        <v>42170</v>
      </c>
      <c r="C350" s="32" t="s">
        <v>211</v>
      </c>
      <c r="D350" s="31" t="s">
        <v>86</v>
      </c>
      <c r="E350" s="31" t="s">
        <v>214</v>
      </c>
      <c r="F350" s="33">
        <v>9660.25</v>
      </c>
    </row>
    <row r="351" spans="1:6" x14ac:dyDescent="0.25">
      <c r="A351" s="31">
        <v>10012904</v>
      </c>
      <c r="B351" s="32">
        <v>42171</v>
      </c>
      <c r="C351" s="32" t="s">
        <v>211</v>
      </c>
      <c r="D351" s="31" t="s">
        <v>102</v>
      </c>
      <c r="E351" s="31" t="s">
        <v>216</v>
      </c>
      <c r="F351" s="33">
        <v>4131.07</v>
      </c>
    </row>
    <row r="352" spans="1:6" x14ac:dyDescent="0.25">
      <c r="A352" s="31">
        <v>10012981</v>
      </c>
      <c r="B352" s="32">
        <v>42171</v>
      </c>
      <c r="C352" s="32" t="s">
        <v>211</v>
      </c>
      <c r="D352" s="31" t="s">
        <v>86</v>
      </c>
      <c r="E352" s="31" t="s">
        <v>216</v>
      </c>
      <c r="F352" s="33">
        <v>9830.61</v>
      </c>
    </row>
    <row r="353" spans="1:6" x14ac:dyDescent="0.25">
      <c r="A353" s="31">
        <v>10013111</v>
      </c>
      <c r="B353" s="32">
        <v>42180</v>
      </c>
      <c r="C353" s="32" t="s">
        <v>221</v>
      </c>
      <c r="D353" s="31" t="s">
        <v>73</v>
      </c>
      <c r="E353" s="31" t="s">
        <v>217</v>
      </c>
      <c r="F353" s="33">
        <v>2250.19</v>
      </c>
    </row>
    <row r="354" spans="1:6" x14ac:dyDescent="0.25">
      <c r="A354" s="31">
        <v>10012930</v>
      </c>
      <c r="B354" s="32">
        <v>42182</v>
      </c>
      <c r="C354" s="32" t="s">
        <v>209</v>
      </c>
      <c r="D354" s="31" t="s">
        <v>86</v>
      </c>
      <c r="E354" s="31" t="s">
        <v>216</v>
      </c>
      <c r="F354" s="33">
        <v>6035.45</v>
      </c>
    </row>
    <row r="355" spans="1:6" x14ac:dyDescent="0.25">
      <c r="A355" s="31">
        <v>10012856</v>
      </c>
      <c r="B355" s="32">
        <v>42186</v>
      </c>
      <c r="C355" s="32" t="s">
        <v>211</v>
      </c>
      <c r="D355" s="31" t="s">
        <v>73</v>
      </c>
      <c r="E355" s="31" t="s">
        <v>214</v>
      </c>
      <c r="F355" s="33">
        <v>9344.32</v>
      </c>
    </row>
    <row r="356" spans="1:6" x14ac:dyDescent="0.25">
      <c r="A356" s="31">
        <v>10013405</v>
      </c>
      <c r="B356" s="32">
        <v>42186</v>
      </c>
      <c r="C356" s="32" t="s">
        <v>219</v>
      </c>
      <c r="D356" s="31" t="s">
        <v>73</v>
      </c>
      <c r="E356" s="31" t="s">
        <v>222</v>
      </c>
      <c r="F356" s="33">
        <v>1610.59</v>
      </c>
    </row>
    <row r="357" spans="1:6" x14ac:dyDescent="0.25">
      <c r="A357" s="31">
        <v>10013250</v>
      </c>
      <c r="B357" s="32">
        <v>42188</v>
      </c>
      <c r="C357" s="32" t="s">
        <v>219</v>
      </c>
      <c r="D357" s="31" t="s">
        <v>86</v>
      </c>
      <c r="E357" s="31" t="s">
        <v>218</v>
      </c>
      <c r="F357" s="33">
        <v>5266.8</v>
      </c>
    </row>
    <row r="358" spans="1:6" x14ac:dyDescent="0.25">
      <c r="A358" s="31">
        <v>10013587</v>
      </c>
      <c r="B358" s="32">
        <v>42189</v>
      </c>
      <c r="C358" s="32" t="s">
        <v>219</v>
      </c>
      <c r="D358" s="31" t="s">
        <v>136</v>
      </c>
      <c r="E358" s="31" t="s">
        <v>220</v>
      </c>
      <c r="F358" s="33">
        <v>6731.08</v>
      </c>
    </row>
    <row r="359" spans="1:6" x14ac:dyDescent="0.25">
      <c r="A359" s="31">
        <v>10012830</v>
      </c>
      <c r="B359" s="32">
        <v>42191</v>
      </c>
      <c r="C359" s="32" t="s">
        <v>211</v>
      </c>
      <c r="D359" s="31" t="s">
        <v>73</v>
      </c>
      <c r="E359" s="31" t="s">
        <v>214</v>
      </c>
      <c r="F359" s="33">
        <v>6991.53</v>
      </c>
    </row>
    <row r="360" spans="1:6" x14ac:dyDescent="0.25">
      <c r="A360" s="31">
        <v>10012816</v>
      </c>
      <c r="B360" s="32">
        <v>42193</v>
      </c>
      <c r="C360" s="32" t="s">
        <v>209</v>
      </c>
      <c r="D360" s="31" t="s">
        <v>136</v>
      </c>
      <c r="E360" s="31" t="s">
        <v>214</v>
      </c>
      <c r="F360" s="33">
        <v>5934.87</v>
      </c>
    </row>
    <row r="361" spans="1:6" x14ac:dyDescent="0.25">
      <c r="A361" s="31">
        <v>10012934</v>
      </c>
      <c r="B361" s="32">
        <v>42193</v>
      </c>
      <c r="C361" s="32" t="s">
        <v>213</v>
      </c>
      <c r="D361" s="31" t="s">
        <v>102</v>
      </c>
      <c r="E361" s="31" t="s">
        <v>216</v>
      </c>
      <c r="F361" s="33">
        <v>6363.59</v>
      </c>
    </row>
    <row r="362" spans="1:6" x14ac:dyDescent="0.25">
      <c r="A362" s="31">
        <v>10013197</v>
      </c>
      <c r="B362" s="32">
        <v>42193</v>
      </c>
      <c r="C362" s="32" t="s">
        <v>221</v>
      </c>
      <c r="D362" s="31" t="s">
        <v>86</v>
      </c>
      <c r="E362" s="31" t="s">
        <v>218</v>
      </c>
      <c r="F362" s="33">
        <v>710.17</v>
      </c>
    </row>
    <row r="363" spans="1:6" x14ac:dyDescent="0.25">
      <c r="A363" s="31">
        <v>10013597</v>
      </c>
      <c r="B363" s="32">
        <v>42194</v>
      </c>
      <c r="C363" s="32" t="s">
        <v>215</v>
      </c>
      <c r="D363" s="31" t="s">
        <v>86</v>
      </c>
      <c r="E363" s="31" t="s">
        <v>220</v>
      </c>
      <c r="F363" s="33">
        <v>7640.76</v>
      </c>
    </row>
    <row r="364" spans="1:6" x14ac:dyDescent="0.25">
      <c r="A364" s="31">
        <v>10012890</v>
      </c>
      <c r="B364" s="32">
        <v>42196</v>
      </c>
      <c r="C364" s="32" t="s">
        <v>215</v>
      </c>
      <c r="D364" s="31" t="s">
        <v>102</v>
      </c>
      <c r="E364" s="31" t="s">
        <v>216</v>
      </c>
      <c r="F364" s="33">
        <v>3007.34</v>
      </c>
    </row>
    <row r="365" spans="1:6" x14ac:dyDescent="0.25">
      <c r="A365" s="31">
        <v>10013379</v>
      </c>
      <c r="B365" s="32">
        <v>42196</v>
      </c>
      <c r="C365" s="32" t="s">
        <v>213</v>
      </c>
      <c r="D365" s="31" t="s">
        <v>102</v>
      </c>
      <c r="E365" s="31" t="s">
        <v>210</v>
      </c>
      <c r="F365" s="33">
        <v>8598.61</v>
      </c>
    </row>
    <row r="366" spans="1:6" x14ac:dyDescent="0.25">
      <c r="A366" s="31">
        <v>10013277</v>
      </c>
      <c r="B366" s="32">
        <v>42198</v>
      </c>
      <c r="C366" s="32" t="s">
        <v>219</v>
      </c>
      <c r="D366" s="31" t="s">
        <v>136</v>
      </c>
      <c r="E366" s="31" t="s">
        <v>218</v>
      </c>
      <c r="F366" s="33">
        <v>8088.9</v>
      </c>
    </row>
    <row r="367" spans="1:6" x14ac:dyDescent="0.25">
      <c r="A367" s="31">
        <v>10013285</v>
      </c>
      <c r="B367" s="32">
        <v>42198</v>
      </c>
      <c r="C367" s="32" t="s">
        <v>215</v>
      </c>
      <c r="D367" s="31" t="s">
        <v>86</v>
      </c>
      <c r="E367" s="31" t="s">
        <v>218</v>
      </c>
      <c r="F367" s="33">
        <v>9164.42</v>
      </c>
    </row>
    <row r="368" spans="1:6" x14ac:dyDescent="0.25">
      <c r="A368" s="31">
        <v>10012691</v>
      </c>
      <c r="B368" s="32">
        <v>42199</v>
      </c>
      <c r="C368" s="32" t="s">
        <v>211</v>
      </c>
      <c r="D368" s="31" t="s">
        <v>102</v>
      </c>
      <c r="E368" s="31" t="s">
        <v>212</v>
      </c>
      <c r="F368" s="33">
        <v>4739.6000000000004</v>
      </c>
    </row>
    <row r="369" spans="1:6" x14ac:dyDescent="0.25">
      <c r="A369" s="31">
        <v>10012958</v>
      </c>
      <c r="B369" s="32">
        <v>42206</v>
      </c>
      <c r="C369" s="32" t="s">
        <v>209</v>
      </c>
      <c r="D369" s="31" t="s">
        <v>136</v>
      </c>
      <c r="E369" s="31" t="s">
        <v>216</v>
      </c>
      <c r="F369" s="33">
        <v>8184.72</v>
      </c>
    </row>
    <row r="370" spans="1:6" x14ac:dyDescent="0.25">
      <c r="A370" s="31">
        <v>10013301</v>
      </c>
      <c r="B370" s="32">
        <v>42213</v>
      </c>
      <c r="C370" s="32" t="s">
        <v>219</v>
      </c>
      <c r="D370" s="31" t="s">
        <v>136</v>
      </c>
      <c r="E370" s="31" t="s">
        <v>210</v>
      </c>
      <c r="F370" s="33">
        <v>695.03</v>
      </c>
    </row>
    <row r="371" spans="1:6" x14ac:dyDescent="0.25">
      <c r="A371" s="31">
        <v>10013617</v>
      </c>
      <c r="B371" s="32">
        <v>42216</v>
      </c>
      <c r="C371" s="32" t="s">
        <v>213</v>
      </c>
      <c r="D371" s="31" t="s">
        <v>136</v>
      </c>
      <c r="E371" s="31"/>
      <c r="F371" s="33">
        <v>433.33</v>
      </c>
    </row>
    <row r="372" spans="1:6" x14ac:dyDescent="0.25">
      <c r="A372" s="31">
        <v>10013480</v>
      </c>
      <c r="B372" s="32">
        <v>42217</v>
      </c>
      <c r="C372" s="32" t="s">
        <v>215</v>
      </c>
      <c r="D372" s="31" t="s">
        <v>102</v>
      </c>
      <c r="E372" s="31" t="s">
        <v>222</v>
      </c>
      <c r="F372" s="33">
        <v>8255.9599999999991</v>
      </c>
    </row>
    <row r="373" spans="1:6" x14ac:dyDescent="0.25">
      <c r="A373" s="31">
        <v>10012800</v>
      </c>
      <c r="B373" s="32">
        <v>42222</v>
      </c>
      <c r="C373" s="32" t="s">
        <v>215</v>
      </c>
      <c r="D373" s="31" t="s">
        <v>73</v>
      </c>
      <c r="E373" s="31" t="s">
        <v>214</v>
      </c>
      <c r="F373" s="33">
        <v>4765.2299999999996</v>
      </c>
    </row>
    <row r="374" spans="1:6" x14ac:dyDescent="0.25">
      <c r="A374" s="31">
        <v>10012738</v>
      </c>
      <c r="B374" s="32">
        <v>42223</v>
      </c>
      <c r="C374" s="32" t="s">
        <v>219</v>
      </c>
      <c r="D374" s="31" t="s">
        <v>73</v>
      </c>
      <c r="E374" s="31" t="s">
        <v>212</v>
      </c>
      <c r="F374" s="33">
        <v>8371.06</v>
      </c>
    </row>
    <row r="375" spans="1:6" x14ac:dyDescent="0.25">
      <c r="A375" s="31">
        <v>10013472</v>
      </c>
      <c r="B375" s="32">
        <v>42223</v>
      </c>
      <c r="C375" s="32" t="s">
        <v>215</v>
      </c>
      <c r="D375" s="31" t="s">
        <v>102</v>
      </c>
      <c r="E375" s="31" t="s">
        <v>222</v>
      </c>
      <c r="F375" s="33">
        <v>7640.05</v>
      </c>
    </row>
    <row r="376" spans="1:6" x14ac:dyDescent="0.25">
      <c r="A376" s="31">
        <v>10013531</v>
      </c>
      <c r="B376" s="32">
        <v>42225</v>
      </c>
      <c r="C376" s="32" t="s">
        <v>215</v>
      </c>
      <c r="D376" s="31" t="s">
        <v>102</v>
      </c>
      <c r="E376" s="31" t="s">
        <v>220</v>
      </c>
      <c r="F376" s="33">
        <v>2422.73</v>
      </c>
    </row>
    <row r="377" spans="1:6" x14ac:dyDescent="0.25">
      <c r="A377" s="31">
        <v>10013414</v>
      </c>
      <c r="B377" s="32">
        <v>42231</v>
      </c>
      <c r="C377" s="32" t="s">
        <v>213</v>
      </c>
      <c r="D377" s="31" t="s">
        <v>136</v>
      </c>
      <c r="E377" s="31" t="s">
        <v>222</v>
      </c>
      <c r="F377" s="33">
        <v>2177.4899999999998</v>
      </c>
    </row>
    <row r="378" spans="1:6" x14ac:dyDescent="0.25">
      <c r="A378" s="31">
        <v>10013175</v>
      </c>
      <c r="B378" s="32">
        <v>42232</v>
      </c>
      <c r="C378" s="32" t="s">
        <v>221</v>
      </c>
      <c r="D378" s="31" t="s">
        <v>102</v>
      </c>
      <c r="E378" s="31" t="s">
        <v>217</v>
      </c>
      <c r="F378" s="33">
        <v>7776.32</v>
      </c>
    </row>
    <row r="379" spans="1:6" x14ac:dyDescent="0.25">
      <c r="A379" s="31">
        <v>10013541</v>
      </c>
      <c r="B379" s="32">
        <v>42232</v>
      </c>
      <c r="C379" s="32" t="s">
        <v>219</v>
      </c>
      <c r="D379" s="31" t="s">
        <v>73</v>
      </c>
      <c r="E379" s="31" t="s">
        <v>220</v>
      </c>
      <c r="F379" s="33">
        <v>3257.41</v>
      </c>
    </row>
    <row r="380" spans="1:6" x14ac:dyDescent="0.25">
      <c r="A380" s="31">
        <v>10013477</v>
      </c>
      <c r="B380" s="32">
        <v>42233</v>
      </c>
      <c r="C380" s="32" t="s">
        <v>215</v>
      </c>
      <c r="D380" s="31" t="s">
        <v>102</v>
      </c>
      <c r="E380" s="31" t="s">
        <v>222</v>
      </c>
      <c r="F380" s="33">
        <v>8088.1</v>
      </c>
    </row>
    <row r="381" spans="1:6" x14ac:dyDescent="0.25">
      <c r="A381" s="31">
        <v>10012986</v>
      </c>
      <c r="B381" s="32">
        <v>42236</v>
      </c>
      <c r="C381" s="32" t="s">
        <v>211</v>
      </c>
      <c r="D381" s="31" t="s">
        <v>102</v>
      </c>
      <c r="E381" s="31" t="s">
        <v>223</v>
      </c>
      <c r="F381" s="33">
        <v>715.98</v>
      </c>
    </row>
    <row r="382" spans="1:6" x14ac:dyDescent="0.25">
      <c r="A382" s="31">
        <v>10012661</v>
      </c>
      <c r="B382" s="32">
        <v>42241</v>
      </c>
      <c r="C382" s="32" t="s">
        <v>215</v>
      </c>
      <c r="D382" s="31" t="s">
        <v>73</v>
      </c>
      <c r="E382" s="31" t="s">
        <v>212</v>
      </c>
      <c r="F382" s="33">
        <v>1115.3699999999999</v>
      </c>
    </row>
    <row r="383" spans="1:6" x14ac:dyDescent="0.25">
      <c r="A383" s="31">
        <v>10012777</v>
      </c>
      <c r="B383" s="32">
        <v>42241</v>
      </c>
      <c r="C383" s="32" t="s">
        <v>221</v>
      </c>
      <c r="D383" s="31" t="s">
        <v>136</v>
      </c>
      <c r="E383" s="31" t="s">
        <v>214</v>
      </c>
      <c r="F383" s="33">
        <v>2248.0500000000002</v>
      </c>
    </row>
    <row r="384" spans="1:6" x14ac:dyDescent="0.25">
      <c r="A384" s="31">
        <v>10013248</v>
      </c>
      <c r="B384" s="32">
        <v>42241</v>
      </c>
      <c r="C384" s="32" t="s">
        <v>215</v>
      </c>
      <c r="D384" s="31" t="s">
        <v>73</v>
      </c>
      <c r="E384" s="31" t="s">
        <v>218</v>
      </c>
      <c r="F384" s="33">
        <v>5192.99</v>
      </c>
    </row>
    <row r="385" spans="1:6" x14ac:dyDescent="0.25">
      <c r="A385" s="31">
        <v>10013460</v>
      </c>
      <c r="B385" s="32">
        <v>42241</v>
      </c>
      <c r="C385" s="32" t="s">
        <v>213</v>
      </c>
      <c r="D385" s="31" t="s">
        <v>86</v>
      </c>
      <c r="E385" s="31" t="s">
        <v>222</v>
      </c>
      <c r="F385" s="33">
        <v>6522.07</v>
      </c>
    </row>
    <row r="386" spans="1:6" x14ac:dyDescent="0.25">
      <c r="A386" s="31">
        <v>10012824</v>
      </c>
      <c r="B386" s="32">
        <v>42246</v>
      </c>
      <c r="C386" s="32" t="s">
        <v>215</v>
      </c>
      <c r="D386" s="31" t="s">
        <v>86</v>
      </c>
      <c r="E386" s="31" t="s">
        <v>214</v>
      </c>
      <c r="F386" s="33">
        <v>6557.55</v>
      </c>
    </row>
    <row r="387" spans="1:6" x14ac:dyDescent="0.25">
      <c r="A387" s="31">
        <v>10013073</v>
      </c>
      <c r="B387" s="32">
        <v>42247</v>
      </c>
      <c r="C387" s="32" t="s">
        <v>221</v>
      </c>
      <c r="D387" s="31" t="s">
        <v>73</v>
      </c>
      <c r="E387" s="31" t="s">
        <v>223</v>
      </c>
      <c r="F387" s="33">
        <v>8125</v>
      </c>
    </row>
    <row r="388" spans="1:6" x14ac:dyDescent="0.25">
      <c r="A388" s="31">
        <v>10013090</v>
      </c>
      <c r="B388" s="32">
        <v>42249</v>
      </c>
      <c r="C388" s="32" t="s">
        <v>219</v>
      </c>
      <c r="D388" s="31" t="s">
        <v>102</v>
      </c>
      <c r="E388" s="31" t="s">
        <v>223</v>
      </c>
      <c r="F388" s="33">
        <v>9974.35</v>
      </c>
    </row>
    <row r="389" spans="1:6" x14ac:dyDescent="0.25">
      <c r="A389" s="31">
        <v>10013498</v>
      </c>
      <c r="B389" s="32">
        <v>42249</v>
      </c>
      <c r="C389" s="32" t="s">
        <v>209</v>
      </c>
      <c r="D389" s="31" t="s">
        <v>136</v>
      </c>
      <c r="E389" s="31" t="s">
        <v>222</v>
      </c>
      <c r="F389" s="33">
        <v>9887.85</v>
      </c>
    </row>
    <row r="390" spans="1:6" x14ac:dyDescent="0.25">
      <c r="A390" s="31">
        <v>10013304</v>
      </c>
      <c r="B390" s="32">
        <v>42254</v>
      </c>
      <c r="C390" s="32" t="s">
        <v>219</v>
      </c>
      <c r="D390" s="31" t="s">
        <v>102</v>
      </c>
      <c r="E390" s="31" t="s">
        <v>210</v>
      </c>
      <c r="F390" s="33">
        <v>1170.45</v>
      </c>
    </row>
    <row r="391" spans="1:6" x14ac:dyDescent="0.25">
      <c r="A391" s="31">
        <v>10012682</v>
      </c>
      <c r="B391" s="32">
        <v>42256</v>
      </c>
      <c r="C391" s="32" t="s">
        <v>221</v>
      </c>
      <c r="D391" s="31" t="s">
        <v>136</v>
      </c>
      <c r="E391" s="31" t="s">
        <v>212</v>
      </c>
      <c r="F391" s="33">
        <v>3965.43</v>
      </c>
    </row>
    <row r="392" spans="1:6" x14ac:dyDescent="0.25">
      <c r="A392" s="31">
        <v>10013125</v>
      </c>
      <c r="B392" s="32">
        <v>42259</v>
      </c>
      <c r="C392" s="32" t="s">
        <v>219</v>
      </c>
      <c r="D392" s="31" t="s">
        <v>136</v>
      </c>
      <c r="E392" s="31" t="s">
        <v>217</v>
      </c>
      <c r="F392" s="33">
        <v>3335.14</v>
      </c>
    </row>
    <row r="393" spans="1:6" x14ac:dyDescent="0.25">
      <c r="A393" s="31">
        <v>10012935</v>
      </c>
      <c r="B393" s="32">
        <v>42260</v>
      </c>
      <c r="C393" s="32" t="s">
        <v>215</v>
      </c>
      <c r="D393" s="31" t="s">
        <v>102</v>
      </c>
      <c r="E393" s="31" t="s">
        <v>216</v>
      </c>
      <c r="F393" s="33">
        <v>6366.52</v>
      </c>
    </row>
    <row r="394" spans="1:6" x14ac:dyDescent="0.25">
      <c r="A394" s="31">
        <v>10013586</v>
      </c>
      <c r="B394" s="32">
        <v>42260</v>
      </c>
      <c r="C394" s="32" t="s">
        <v>221</v>
      </c>
      <c r="D394" s="31" t="s">
        <v>86</v>
      </c>
      <c r="E394" s="31" t="s">
        <v>220</v>
      </c>
      <c r="F394" s="33">
        <v>6720.5</v>
      </c>
    </row>
    <row r="395" spans="1:6" x14ac:dyDescent="0.25">
      <c r="A395" s="31">
        <v>10013199</v>
      </c>
      <c r="B395" s="32">
        <v>42263</v>
      </c>
      <c r="C395" s="32" t="s">
        <v>219</v>
      </c>
      <c r="D395" s="31" t="s">
        <v>73</v>
      </c>
      <c r="E395" s="31" t="s">
        <v>218</v>
      </c>
      <c r="F395" s="33">
        <v>847.4</v>
      </c>
    </row>
    <row r="396" spans="1:6" x14ac:dyDescent="0.25">
      <c r="A396" s="31">
        <v>10013390</v>
      </c>
      <c r="B396" s="32">
        <v>42267</v>
      </c>
      <c r="C396" s="32" t="s">
        <v>209</v>
      </c>
      <c r="D396" s="31" t="s">
        <v>136</v>
      </c>
      <c r="E396" s="31" t="s">
        <v>210</v>
      </c>
      <c r="F396" s="33">
        <v>9876.94</v>
      </c>
    </row>
    <row r="397" spans="1:6" x14ac:dyDescent="0.25">
      <c r="A397" s="31">
        <v>10013185</v>
      </c>
      <c r="B397" s="32">
        <v>42270</v>
      </c>
      <c r="C397" s="32" t="s">
        <v>219</v>
      </c>
      <c r="D397" s="31" t="s">
        <v>102</v>
      </c>
      <c r="E397" s="31" t="s">
        <v>217</v>
      </c>
      <c r="F397" s="33">
        <v>9591.0400000000009</v>
      </c>
    </row>
    <row r="398" spans="1:6" x14ac:dyDescent="0.25">
      <c r="A398" s="31">
        <v>10012836</v>
      </c>
      <c r="B398" s="32">
        <v>42273</v>
      </c>
      <c r="C398" s="32" t="s">
        <v>209</v>
      </c>
      <c r="D398" s="31" t="s">
        <v>136</v>
      </c>
      <c r="E398" s="31" t="s">
        <v>214</v>
      </c>
      <c r="F398" s="33">
        <v>7684.21</v>
      </c>
    </row>
    <row r="399" spans="1:6" x14ac:dyDescent="0.25">
      <c r="A399" s="31">
        <v>10013569</v>
      </c>
      <c r="B399" s="32">
        <v>42273</v>
      </c>
      <c r="C399" s="32" t="s">
        <v>211</v>
      </c>
      <c r="D399" s="31" t="s">
        <v>86</v>
      </c>
      <c r="E399" s="31" t="s">
        <v>220</v>
      </c>
      <c r="F399" s="33">
        <v>5766.84</v>
      </c>
    </row>
    <row r="400" spans="1:6" x14ac:dyDescent="0.25">
      <c r="A400" s="31">
        <v>10013572</v>
      </c>
      <c r="B400" s="32">
        <v>42274</v>
      </c>
      <c r="C400" s="32" t="s">
        <v>219</v>
      </c>
      <c r="D400" s="31" t="s">
        <v>86</v>
      </c>
      <c r="E400" s="31" t="s">
        <v>220</v>
      </c>
      <c r="F400" s="33">
        <v>5789.72</v>
      </c>
    </row>
    <row r="401" spans="1:6" x14ac:dyDescent="0.25">
      <c r="A401" s="31">
        <v>10013328</v>
      </c>
      <c r="B401" s="32">
        <v>42276</v>
      </c>
      <c r="C401" s="32" t="s">
        <v>211</v>
      </c>
      <c r="D401" s="31" t="s">
        <v>136</v>
      </c>
      <c r="E401" s="31" t="s">
        <v>210</v>
      </c>
      <c r="F401" s="33">
        <v>3081.18</v>
      </c>
    </row>
    <row r="402" spans="1:6" x14ac:dyDescent="0.25">
      <c r="A402" s="31">
        <v>10013213</v>
      </c>
      <c r="B402" s="32">
        <v>42277</v>
      </c>
      <c r="C402" s="32" t="s">
        <v>215</v>
      </c>
      <c r="D402" s="31" t="s">
        <v>86</v>
      </c>
      <c r="E402" s="31" t="s">
        <v>218</v>
      </c>
      <c r="F402" s="33">
        <v>2230.6999999999998</v>
      </c>
    </row>
    <row r="403" spans="1:6" x14ac:dyDescent="0.25">
      <c r="A403" s="31">
        <v>10013203</v>
      </c>
      <c r="B403" s="32">
        <v>42278</v>
      </c>
      <c r="C403" s="32" t="s">
        <v>209</v>
      </c>
      <c r="D403" s="31" t="s">
        <v>86</v>
      </c>
      <c r="E403" s="31" t="s">
        <v>218</v>
      </c>
      <c r="F403" s="33">
        <v>1050.05</v>
      </c>
    </row>
    <row r="404" spans="1:6" x14ac:dyDescent="0.25">
      <c r="A404" s="31">
        <v>10013461</v>
      </c>
      <c r="B404" s="32">
        <v>42279</v>
      </c>
      <c r="C404" s="32" t="s">
        <v>219</v>
      </c>
      <c r="D404" s="31" t="s">
        <v>136</v>
      </c>
      <c r="E404" s="31" t="s">
        <v>222</v>
      </c>
      <c r="F404" s="33">
        <v>6558.33</v>
      </c>
    </row>
    <row r="405" spans="1:6" x14ac:dyDescent="0.25">
      <c r="A405" s="31">
        <v>10013283</v>
      </c>
      <c r="B405" s="32">
        <v>42282</v>
      </c>
      <c r="C405" s="32" t="s">
        <v>211</v>
      </c>
      <c r="D405" s="31" t="s">
        <v>102</v>
      </c>
      <c r="E405" s="31" t="s">
        <v>218</v>
      </c>
      <c r="F405" s="33">
        <v>8974.86</v>
      </c>
    </row>
    <row r="406" spans="1:6" x14ac:dyDescent="0.25">
      <c r="A406" s="31">
        <v>10013327</v>
      </c>
      <c r="B406" s="32">
        <v>42282</v>
      </c>
      <c r="C406" s="32" t="s">
        <v>209</v>
      </c>
      <c r="D406" s="31" t="s">
        <v>86</v>
      </c>
      <c r="E406" s="31" t="s">
        <v>210</v>
      </c>
      <c r="F406" s="33">
        <v>2988.73</v>
      </c>
    </row>
    <row r="407" spans="1:6" x14ac:dyDescent="0.25">
      <c r="A407" s="31">
        <v>10012801</v>
      </c>
      <c r="B407" s="32">
        <v>42285</v>
      </c>
      <c r="C407" s="32" t="s">
        <v>209</v>
      </c>
      <c r="D407" s="31" t="s">
        <v>73</v>
      </c>
      <c r="E407" s="31" t="s">
        <v>214</v>
      </c>
      <c r="F407" s="33">
        <v>5014.6499999999996</v>
      </c>
    </row>
    <row r="408" spans="1:6" x14ac:dyDescent="0.25">
      <c r="A408" s="31">
        <v>10013305</v>
      </c>
      <c r="B408" s="32">
        <v>42287</v>
      </c>
      <c r="C408" s="32" t="s">
        <v>215</v>
      </c>
      <c r="D408" s="31" t="s">
        <v>102</v>
      </c>
      <c r="E408" s="31" t="s">
        <v>210</v>
      </c>
      <c r="F408" s="33">
        <v>1173.71</v>
      </c>
    </row>
    <row r="409" spans="1:6" x14ac:dyDescent="0.25">
      <c r="A409" s="31">
        <v>10013487</v>
      </c>
      <c r="B409" s="32">
        <v>42287</v>
      </c>
      <c r="C409" s="32" t="s">
        <v>219</v>
      </c>
      <c r="D409" s="31" t="s">
        <v>102</v>
      </c>
      <c r="E409" s="31" t="s">
        <v>222</v>
      </c>
      <c r="F409" s="33">
        <v>8759.3799999999992</v>
      </c>
    </row>
    <row r="410" spans="1:6" x14ac:dyDescent="0.25">
      <c r="A410" s="31">
        <v>10012743</v>
      </c>
      <c r="B410" s="32">
        <v>42290</v>
      </c>
      <c r="C410" s="32" t="s">
        <v>211</v>
      </c>
      <c r="D410" s="31" t="s">
        <v>86</v>
      </c>
      <c r="E410" s="31" t="s">
        <v>212</v>
      </c>
      <c r="F410" s="33">
        <v>9380.82</v>
      </c>
    </row>
    <row r="411" spans="1:6" x14ac:dyDescent="0.25">
      <c r="A411" s="31">
        <v>10013194</v>
      </c>
      <c r="B411" s="32">
        <v>42291</v>
      </c>
      <c r="C411" s="32" t="s">
        <v>211</v>
      </c>
      <c r="D411" s="31" t="s">
        <v>102</v>
      </c>
      <c r="E411" s="31" t="s">
        <v>218</v>
      </c>
      <c r="F411" s="33">
        <v>378.78</v>
      </c>
    </row>
    <row r="412" spans="1:6" x14ac:dyDescent="0.25">
      <c r="A412" s="31">
        <v>10013299</v>
      </c>
      <c r="B412" s="32">
        <v>42293</v>
      </c>
      <c r="C412" s="32" t="s">
        <v>209</v>
      </c>
      <c r="D412" s="31" t="s">
        <v>102</v>
      </c>
      <c r="E412" s="31" t="s">
        <v>210</v>
      </c>
      <c r="F412" s="33">
        <v>610.27</v>
      </c>
    </row>
    <row r="413" spans="1:6" x14ac:dyDescent="0.25">
      <c r="A413" s="31">
        <v>10012918</v>
      </c>
      <c r="B413" s="32">
        <v>42294</v>
      </c>
      <c r="C413" s="32" t="s">
        <v>219</v>
      </c>
      <c r="D413" s="31" t="s">
        <v>102</v>
      </c>
      <c r="E413" s="31" t="s">
        <v>216</v>
      </c>
      <c r="F413" s="33">
        <v>4714.95</v>
      </c>
    </row>
    <row r="414" spans="1:6" x14ac:dyDescent="0.25">
      <c r="A414" s="31">
        <v>10013257</v>
      </c>
      <c r="B414" s="32">
        <v>42294</v>
      </c>
      <c r="C414" s="32" t="s">
        <v>209</v>
      </c>
      <c r="D414" s="31" t="s">
        <v>136</v>
      </c>
      <c r="E414" s="31" t="s">
        <v>218</v>
      </c>
      <c r="F414" s="33">
        <v>6018.83</v>
      </c>
    </row>
    <row r="415" spans="1:6" x14ac:dyDescent="0.25">
      <c r="A415" s="31">
        <v>10013441</v>
      </c>
      <c r="B415" s="32">
        <v>42294</v>
      </c>
      <c r="C415" s="32" t="s">
        <v>221</v>
      </c>
      <c r="D415" s="31" t="s">
        <v>86</v>
      </c>
      <c r="E415" s="31" t="s">
        <v>222</v>
      </c>
      <c r="F415" s="33">
        <v>4487.75</v>
      </c>
    </row>
    <row r="416" spans="1:6" x14ac:dyDescent="0.25">
      <c r="A416" s="31">
        <v>10013469</v>
      </c>
      <c r="B416" s="32">
        <v>42297</v>
      </c>
      <c r="C416" s="32" t="s">
        <v>215</v>
      </c>
      <c r="D416" s="31" t="s">
        <v>136</v>
      </c>
      <c r="E416" s="31" t="s">
        <v>222</v>
      </c>
      <c r="F416" s="33">
        <v>7478.32</v>
      </c>
    </row>
    <row r="417" spans="1:6" x14ac:dyDescent="0.25">
      <c r="A417" s="31">
        <v>10013615</v>
      </c>
      <c r="B417" s="32">
        <v>42301</v>
      </c>
      <c r="C417" s="32" t="s">
        <v>219</v>
      </c>
      <c r="D417" s="31" t="s">
        <v>86</v>
      </c>
      <c r="E417" s="31"/>
      <c r="F417" s="33">
        <v>231.75</v>
      </c>
    </row>
    <row r="418" spans="1:6" x14ac:dyDescent="0.25">
      <c r="A418" s="31">
        <v>10013171</v>
      </c>
      <c r="B418" s="32">
        <v>42302</v>
      </c>
      <c r="C418" s="32" t="s">
        <v>221</v>
      </c>
      <c r="D418" s="31" t="s">
        <v>86</v>
      </c>
      <c r="E418" s="31" t="s">
        <v>217</v>
      </c>
      <c r="F418" s="33">
        <v>7157.76</v>
      </c>
    </row>
    <row r="419" spans="1:6" x14ac:dyDescent="0.25">
      <c r="A419" s="31">
        <v>10012688</v>
      </c>
      <c r="B419" s="32">
        <v>42303</v>
      </c>
      <c r="C419" s="32" t="s">
        <v>211</v>
      </c>
      <c r="D419" s="31" t="s">
        <v>102</v>
      </c>
      <c r="E419" s="31" t="s">
        <v>212</v>
      </c>
      <c r="F419" s="33">
        <v>4677.2700000000004</v>
      </c>
    </row>
    <row r="420" spans="1:6" x14ac:dyDescent="0.25">
      <c r="A420" s="31">
        <v>10013053</v>
      </c>
      <c r="B420" s="32">
        <v>42303</v>
      </c>
      <c r="C420" s="32" t="s">
        <v>211</v>
      </c>
      <c r="D420" s="31" t="s">
        <v>73</v>
      </c>
      <c r="E420" s="31" t="s">
        <v>223</v>
      </c>
      <c r="F420" s="33">
        <v>6821.34</v>
      </c>
    </row>
    <row r="421" spans="1:6" x14ac:dyDescent="0.25">
      <c r="A421" s="31">
        <v>10013363</v>
      </c>
      <c r="B421" s="32">
        <v>42304</v>
      </c>
      <c r="C421" s="32" t="s">
        <v>209</v>
      </c>
      <c r="D421" s="31" t="s">
        <v>73</v>
      </c>
      <c r="E421" s="31" t="s">
        <v>210</v>
      </c>
      <c r="F421" s="33">
        <v>6806.53</v>
      </c>
    </row>
    <row r="422" spans="1:6" x14ac:dyDescent="0.25">
      <c r="A422" s="31">
        <v>10013103</v>
      </c>
      <c r="B422" s="32">
        <v>42308</v>
      </c>
      <c r="C422" s="32" t="s">
        <v>219</v>
      </c>
      <c r="D422" s="31" t="s">
        <v>86</v>
      </c>
      <c r="E422" s="31" t="s">
        <v>217</v>
      </c>
      <c r="F422" s="33">
        <v>1380.75</v>
      </c>
    </row>
    <row r="423" spans="1:6" x14ac:dyDescent="0.25">
      <c r="A423" s="31">
        <v>10013057</v>
      </c>
      <c r="B423" s="32">
        <v>42309</v>
      </c>
      <c r="C423" s="32" t="s">
        <v>213</v>
      </c>
      <c r="D423" s="31" t="s">
        <v>73</v>
      </c>
      <c r="E423" s="31" t="s">
        <v>223</v>
      </c>
      <c r="F423" s="33">
        <v>7286.46</v>
      </c>
    </row>
    <row r="424" spans="1:6" x14ac:dyDescent="0.25">
      <c r="A424" s="31">
        <v>10013226</v>
      </c>
      <c r="B424" s="32">
        <v>42310</v>
      </c>
      <c r="C424" s="32" t="s">
        <v>209</v>
      </c>
      <c r="D424" s="31" t="s">
        <v>86</v>
      </c>
      <c r="E424" s="31" t="s">
        <v>218</v>
      </c>
      <c r="F424" s="33">
        <v>3195.19</v>
      </c>
    </row>
    <row r="425" spans="1:6" x14ac:dyDescent="0.25">
      <c r="A425" s="31">
        <v>10013025</v>
      </c>
      <c r="B425" s="32">
        <v>42314</v>
      </c>
      <c r="C425" s="32" t="s">
        <v>209</v>
      </c>
      <c r="D425" s="31" t="s">
        <v>73</v>
      </c>
      <c r="E425" s="31" t="s">
        <v>223</v>
      </c>
      <c r="F425" s="33">
        <v>3538.05</v>
      </c>
    </row>
    <row r="426" spans="1:6" x14ac:dyDescent="0.25">
      <c r="A426" s="31">
        <v>10013489</v>
      </c>
      <c r="B426" s="32">
        <v>42316</v>
      </c>
      <c r="C426" s="32" t="s">
        <v>213</v>
      </c>
      <c r="D426" s="31" t="s">
        <v>102</v>
      </c>
      <c r="E426" s="31" t="s">
        <v>222</v>
      </c>
      <c r="F426" s="33">
        <v>9129.14</v>
      </c>
    </row>
    <row r="427" spans="1:6" x14ac:dyDescent="0.25">
      <c r="A427" s="31">
        <v>10012990</v>
      </c>
      <c r="B427" s="32">
        <v>42317</v>
      </c>
      <c r="C427" s="32" t="s">
        <v>209</v>
      </c>
      <c r="D427" s="31" t="s">
        <v>73</v>
      </c>
      <c r="E427" s="31" t="s">
        <v>223</v>
      </c>
      <c r="F427" s="33">
        <v>907.29</v>
      </c>
    </row>
    <row r="428" spans="1:6" x14ac:dyDescent="0.25">
      <c r="A428" s="31">
        <v>10013552</v>
      </c>
      <c r="B428" s="32">
        <v>42320</v>
      </c>
      <c r="C428" s="32" t="s">
        <v>219</v>
      </c>
      <c r="D428" s="31" t="s">
        <v>86</v>
      </c>
      <c r="E428" s="31" t="s">
        <v>220</v>
      </c>
      <c r="F428" s="33">
        <v>3772.85</v>
      </c>
    </row>
    <row r="429" spans="1:6" x14ac:dyDescent="0.25">
      <c r="A429" s="31">
        <v>10012925</v>
      </c>
      <c r="B429" s="32">
        <v>42321</v>
      </c>
      <c r="C429" s="32" t="s">
        <v>215</v>
      </c>
      <c r="D429" s="31" t="s">
        <v>136</v>
      </c>
      <c r="E429" s="31" t="s">
        <v>216</v>
      </c>
      <c r="F429" s="33">
        <v>5753.43</v>
      </c>
    </row>
    <row r="430" spans="1:6" x14ac:dyDescent="0.25">
      <c r="A430" s="31">
        <v>10013622</v>
      </c>
      <c r="B430" s="32">
        <v>42321</v>
      </c>
      <c r="C430" s="32" t="s">
        <v>219</v>
      </c>
      <c r="D430" s="31" t="s">
        <v>86</v>
      </c>
      <c r="E430" s="31"/>
      <c r="F430" s="33">
        <v>526.01</v>
      </c>
    </row>
    <row r="431" spans="1:6" x14ac:dyDescent="0.25">
      <c r="A431" s="31">
        <v>10013527</v>
      </c>
      <c r="B431" s="32">
        <v>42322</v>
      </c>
      <c r="C431" s="32" t="s">
        <v>213</v>
      </c>
      <c r="D431" s="31" t="s">
        <v>102</v>
      </c>
      <c r="E431" s="31" t="s">
        <v>220</v>
      </c>
      <c r="F431" s="33">
        <v>2301.5700000000002</v>
      </c>
    </row>
    <row r="432" spans="1:6" x14ac:dyDescent="0.25">
      <c r="A432" s="31">
        <v>10012985</v>
      </c>
      <c r="B432" s="32">
        <v>42323</v>
      </c>
      <c r="C432" s="32" t="s">
        <v>221</v>
      </c>
      <c r="D432" s="31" t="s">
        <v>102</v>
      </c>
      <c r="E432" s="31" t="s">
        <v>223</v>
      </c>
      <c r="F432" s="33">
        <v>671.72</v>
      </c>
    </row>
    <row r="433" spans="1:6" x14ac:dyDescent="0.25">
      <c r="A433" s="31">
        <v>10013117</v>
      </c>
      <c r="B433" s="32">
        <v>42324</v>
      </c>
      <c r="C433" s="32" t="s">
        <v>213</v>
      </c>
      <c r="D433" s="31" t="s">
        <v>102</v>
      </c>
      <c r="E433" s="31" t="s">
        <v>217</v>
      </c>
      <c r="F433" s="33">
        <v>2913.4</v>
      </c>
    </row>
    <row r="434" spans="1:6" x14ac:dyDescent="0.25">
      <c r="A434" s="31">
        <v>10013156</v>
      </c>
      <c r="B434" s="32">
        <v>42326</v>
      </c>
      <c r="C434" s="32" t="s">
        <v>221</v>
      </c>
      <c r="D434" s="31" t="s">
        <v>73</v>
      </c>
      <c r="E434" s="31" t="s">
        <v>217</v>
      </c>
      <c r="F434" s="33">
        <v>5667.3</v>
      </c>
    </row>
    <row r="435" spans="1:6" x14ac:dyDescent="0.25">
      <c r="A435" s="31">
        <v>10013222</v>
      </c>
      <c r="B435" s="32">
        <v>42327</v>
      </c>
      <c r="C435" s="32" t="s">
        <v>219</v>
      </c>
      <c r="D435" s="31" t="s">
        <v>73</v>
      </c>
      <c r="E435" s="31" t="s">
        <v>218</v>
      </c>
      <c r="F435" s="33">
        <v>2913.86</v>
      </c>
    </row>
    <row r="436" spans="1:6" x14ac:dyDescent="0.25">
      <c r="A436" s="31">
        <v>10013578</v>
      </c>
      <c r="B436" s="32">
        <v>42327</v>
      </c>
      <c r="C436" s="32" t="s">
        <v>219</v>
      </c>
      <c r="D436" s="31" t="s">
        <v>102</v>
      </c>
      <c r="E436" s="31" t="s">
        <v>220</v>
      </c>
      <c r="F436" s="33">
        <v>6053.51</v>
      </c>
    </row>
    <row r="437" spans="1:6" x14ac:dyDescent="0.25">
      <c r="A437" s="31">
        <v>10012848</v>
      </c>
      <c r="B437" s="32">
        <v>42331</v>
      </c>
      <c r="C437" s="32" t="s">
        <v>211</v>
      </c>
      <c r="D437" s="31" t="s">
        <v>73</v>
      </c>
      <c r="E437" s="31" t="s">
        <v>214</v>
      </c>
      <c r="F437" s="33">
        <v>8776.6200000000008</v>
      </c>
    </row>
    <row r="438" spans="1:6" x14ac:dyDescent="0.25">
      <c r="A438" s="31">
        <v>10012945</v>
      </c>
      <c r="B438" s="32">
        <v>42331</v>
      </c>
      <c r="C438" s="32" t="s">
        <v>221</v>
      </c>
      <c r="D438" s="31" t="s">
        <v>86</v>
      </c>
      <c r="E438" s="31" t="s">
        <v>216</v>
      </c>
      <c r="F438" s="33">
        <v>6929.29</v>
      </c>
    </row>
    <row r="439" spans="1:6" x14ac:dyDescent="0.25">
      <c r="A439" s="31">
        <v>10012677</v>
      </c>
      <c r="B439" s="32">
        <v>42332</v>
      </c>
      <c r="C439" s="32" t="s">
        <v>219</v>
      </c>
      <c r="D439" s="31" t="s">
        <v>136</v>
      </c>
      <c r="E439" s="31" t="s">
        <v>212</v>
      </c>
      <c r="F439" s="33">
        <v>3230.55</v>
      </c>
    </row>
    <row r="440" spans="1:6" x14ac:dyDescent="0.25">
      <c r="A440" s="31">
        <v>10013014</v>
      </c>
      <c r="B440" s="32">
        <v>42332</v>
      </c>
      <c r="C440" s="32" t="s">
        <v>211</v>
      </c>
      <c r="D440" s="31" t="s">
        <v>73</v>
      </c>
      <c r="E440" s="31" t="s">
        <v>223</v>
      </c>
      <c r="F440" s="33">
        <v>2568.5</v>
      </c>
    </row>
    <row r="441" spans="1:6" x14ac:dyDescent="0.25">
      <c r="A441" s="31">
        <v>10013352</v>
      </c>
      <c r="B441" s="32">
        <v>42333</v>
      </c>
      <c r="C441" s="32" t="s">
        <v>219</v>
      </c>
      <c r="D441" s="31" t="s">
        <v>136</v>
      </c>
      <c r="E441" s="31" t="s">
        <v>210</v>
      </c>
      <c r="F441" s="33">
        <v>5762.2</v>
      </c>
    </row>
    <row r="442" spans="1:6" x14ac:dyDescent="0.25">
      <c r="A442" s="31">
        <v>10012812</v>
      </c>
      <c r="B442" s="32">
        <v>42334</v>
      </c>
      <c r="C442" s="32" t="s">
        <v>221</v>
      </c>
      <c r="D442" s="31" t="s">
        <v>136</v>
      </c>
      <c r="E442" s="31" t="s">
        <v>214</v>
      </c>
      <c r="F442" s="33">
        <v>5673.27</v>
      </c>
    </row>
    <row r="443" spans="1:6" x14ac:dyDescent="0.25">
      <c r="A443" s="31">
        <v>10013424</v>
      </c>
      <c r="B443" s="32">
        <v>42338</v>
      </c>
      <c r="C443" s="32" t="s">
        <v>219</v>
      </c>
      <c r="D443" s="31" t="s">
        <v>86</v>
      </c>
      <c r="E443" s="31" t="s">
        <v>222</v>
      </c>
      <c r="F443" s="33">
        <v>3045.59</v>
      </c>
    </row>
    <row r="444" spans="1:6" x14ac:dyDescent="0.25">
      <c r="A444" s="31">
        <v>10013509</v>
      </c>
      <c r="B444" s="32">
        <v>42338</v>
      </c>
      <c r="C444" s="32" t="s">
        <v>209</v>
      </c>
      <c r="D444" s="31" t="s">
        <v>86</v>
      </c>
      <c r="E444" s="31" t="s">
        <v>220</v>
      </c>
      <c r="F444" s="33">
        <v>1307.3800000000001</v>
      </c>
    </row>
    <row r="445" spans="1:6" x14ac:dyDescent="0.25">
      <c r="A445" s="31">
        <v>10013157</v>
      </c>
      <c r="B445" s="32">
        <v>42345</v>
      </c>
      <c r="C445" s="32" t="s">
        <v>215</v>
      </c>
      <c r="D445" s="31" t="s">
        <v>86</v>
      </c>
      <c r="E445" s="31" t="s">
        <v>217</v>
      </c>
      <c r="F445" s="33">
        <v>5698.45</v>
      </c>
    </row>
    <row r="446" spans="1:6" x14ac:dyDescent="0.25">
      <c r="A446" s="31">
        <v>10012980</v>
      </c>
      <c r="B446" s="32">
        <v>42347</v>
      </c>
      <c r="C446" s="32" t="s">
        <v>213</v>
      </c>
      <c r="D446" s="31" t="s">
        <v>73</v>
      </c>
      <c r="E446" s="31" t="s">
        <v>216</v>
      </c>
      <c r="F446" s="33">
        <v>9801.6200000000008</v>
      </c>
    </row>
    <row r="447" spans="1:6" x14ac:dyDescent="0.25">
      <c r="A447" s="31">
        <v>10013051</v>
      </c>
      <c r="B447" s="32">
        <v>42350</v>
      </c>
      <c r="C447" s="32" t="s">
        <v>215</v>
      </c>
      <c r="D447" s="31" t="s">
        <v>136</v>
      </c>
      <c r="E447" s="31" t="s">
        <v>223</v>
      </c>
      <c r="F447" s="33">
        <v>6733.01</v>
      </c>
    </row>
    <row r="448" spans="1:6" x14ac:dyDescent="0.25">
      <c r="A448" s="31">
        <v>10013012</v>
      </c>
      <c r="B448" s="32">
        <v>42351</v>
      </c>
      <c r="C448" s="32" t="s">
        <v>219</v>
      </c>
      <c r="D448" s="31" t="s">
        <v>136</v>
      </c>
      <c r="E448" s="31" t="s">
        <v>223</v>
      </c>
      <c r="F448" s="33">
        <v>2493.91</v>
      </c>
    </row>
    <row r="449" spans="1:6" x14ac:dyDescent="0.25">
      <c r="A449" s="31">
        <v>10013607</v>
      </c>
      <c r="B449" s="32">
        <v>42351</v>
      </c>
      <c r="C449" s="32" t="s">
        <v>219</v>
      </c>
      <c r="D449" s="31" t="s">
        <v>136</v>
      </c>
      <c r="E449" s="31" t="s">
        <v>220</v>
      </c>
      <c r="F449" s="33">
        <v>9292.81</v>
      </c>
    </row>
    <row r="450" spans="1:6" x14ac:dyDescent="0.25">
      <c r="A450" s="31">
        <v>10012847</v>
      </c>
      <c r="B450" s="32">
        <v>42352</v>
      </c>
      <c r="C450" s="32" t="s">
        <v>209</v>
      </c>
      <c r="D450" s="31" t="s">
        <v>86</v>
      </c>
      <c r="E450" s="31" t="s">
        <v>214</v>
      </c>
      <c r="F450" s="33">
        <v>8705.2900000000009</v>
      </c>
    </row>
    <row r="451" spans="1:6" x14ac:dyDescent="0.25">
      <c r="A451" s="31">
        <v>10012932</v>
      </c>
      <c r="B451" s="32">
        <v>42358</v>
      </c>
      <c r="C451" s="32" t="s">
        <v>211</v>
      </c>
      <c r="D451" s="31" t="s">
        <v>136</v>
      </c>
      <c r="E451" s="31" t="s">
        <v>216</v>
      </c>
      <c r="F451" s="33">
        <v>6315.9</v>
      </c>
    </row>
    <row r="452" spans="1:6" x14ac:dyDescent="0.25">
      <c r="A452" s="31">
        <v>10013418</v>
      </c>
      <c r="B452" s="32">
        <v>42360</v>
      </c>
      <c r="C452" s="32" t="s">
        <v>215</v>
      </c>
      <c r="D452" s="31" t="s">
        <v>86</v>
      </c>
      <c r="E452" s="31" t="s">
        <v>222</v>
      </c>
      <c r="F452" s="33">
        <v>2493.25</v>
      </c>
    </row>
    <row r="453" spans="1:6" x14ac:dyDescent="0.25">
      <c r="A453" s="31">
        <v>10012882</v>
      </c>
      <c r="B453" s="32">
        <v>42366</v>
      </c>
      <c r="C453" s="32" t="s">
        <v>209</v>
      </c>
      <c r="D453" s="31" t="s">
        <v>102</v>
      </c>
      <c r="E453" s="31" t="s">
        <v>216</v>
      </c>
      <c r="F453" s="33">
        <v>2208.84</v>
      </c>
    </row>
    <row r="454" spans="1:6" x14ac:dyDescent="0.25">
      <c r="A454" s="31">
        <v>10012796</v>
      </c>
      <c r="B454" s="32">
        <v>42367</v>
      </c>
      <c r="C454" s="32" t="s">
        <v>215</v>
      </c>
      <c r="D454" s="31" t="s">
        <v>102</v>
      </c>
      <c r="E454" s="31" t="s">
        <v>214</v>
      </c>
      <c r="F454" s="33">
        <v>4105.51</v>
      </c>
    </row>
    <row r="455" spans="1:6" x14ac:dyDescent="0.25">
      <c r="A455" s="31">
        <v>10013417</v>
      </c>
      <c r="B455" s="32">
        <v>42367</v>
      </c>
      <c r="C455" s="32" t="s">
        <v>211</v>
      </c>
      <c r="D455" s="31" t="s">
        <v>73</v>
      </c>
      <c r="E455" s="31" t="s">
        <v>222</v>
      </c>
      <c r="F455" s="33">
        <v>2405.25</v>
      </c>
    </row>
    <row r="456" spans="1:6" x14ac:dyDescent="0.25">
      <c r="A456" s="31">
        <v>10012807</v>
      </c>
      <c r="B456" s="32">
        <v>42368</v>
      </c>
      <c r="C456" s="32" t="s">
        <v>219</v>
      </c>
      <c r="D456" s="31" t="s">
        <v>73</v>
      </c>
      <c r="E456" s="31" t="s">
        <v>214</v>
      </c>
      <c r="F456" s="33">
        <v>5397.47</v>
      </c>
    </row>
    <row r="457" spans="1:6" x14ac:dyDescent="0.25">
      <c r="A457" s="31">
        <v>10013139</v>
      </c>
      <c r="B457" s="32">
        <v>42368</v>
      </c>
      <c r="C457" s="32" t="s">
        <v>221</v>
      </c>
      <c r="D457" s="31" t="s">
        <v>102</v>
      </c>
      <c r="E457" s="31" t="s">
        <v>217</v>
      </c>
      <c r="F457" s="33">
        <v>4179.13</v>
      </c>
    </row>
    <row r="458" spans="1:6" x14ac:dyDescent="0.25">
      <c r="A458" s="31">
        <v>10013466</v>
      </c>
      <c r="B458" s="32">
        <v>42369</v>
      </c>
      <c r="C458" s="32" t="s">
        <v>209</v>
      </c>
      <c r="D458" s="31" t="s">
        <v>102</v>
      </c>
      <c r="E458" s="31" t="s">
        <v>222</v>
      </c>
      <c r="F458" s="33">
        <v>7137.34</v>
      </c>
    </row>
    <row r="459" spans="1:6" x14ac:dyDescent="0.25">
      <c r="A459" s="31">
        <v>10013143</v>
      </c>
      <c r="B459" s="32">
        <v>42373</v>
      </c>
      <c r="C459" s="32" t="s">
        <v>219</v>
      </c>
      <c r="D459" s="31" t="s">
        <v>86</v>
      </c>
      <c r="E459" s="31" t="s">
        <v>217</v>
      </c>
      <c r="F459" s="33">
        <v>4399.6400000000003</v>
      </c>
    </row>
    <row r="460" spans="1:6" x14ac:dyDescent="0.25">
      <c r="A460" s="31">
        <v>10013530</v>
      </c>
      <c r="B460" s="32">
        <v>42374</v>
      </c>
      <c r="C460" s="32" t="s">
        <v>211</v>
      </c>
      <c r="D460" s="31" t="s">
        <v>86</v>
      </c>
      <c r="E460" s="31" t="s">
        <v>220</v>
      </c>
      <c r="F460" s="33">
        <v>2408.42</v>
      </c>
    </row>
    <row r="461" spans="1:6" x14ac:dyDescent="0.25">
      <c r="A461" s="31">
        <v>10013034</v>
      </c>
      <c r="B461" s="32">
        <v>42375</v>
      </c>
      <c r="C461" s="32" t="s">
        <v>221</v>
      </c>
      <c r="D461" s="31" t="s">
        <v>136</v>
      </c>
      <c r="E461" s="31" t="s">
        <v>223</v>
      </c>
      <c r="F461" s="33">
        <v>4591.8</v>
      </c>
    </row>
    <row r="462" spans="1:6" x14ac:dyDescent="0.25">
      <c r="A462" s="31">
        <v>10013266</v>
      </c>
      <c r="B462" s="32">
        <v>42377</v>
      </c>
      <c r="C462" s="32" t="s">
        <v>213</v>
      </c>
      <c r="D462" s="31" t="s">
        <v>102</v>
      </c>
      <c r="E462" s="31" t="s">
        <v>218</v>
      </c>
      <c r="F462" s="33">
        <v>6683.96</v>
      </c>
    </row>
    <row r="463" spans="1:6" x14ac:dyDescent="0.25">
      <c r="A463" s="31">
        <v>10013272</v>
      </c>
      <c r="B463" s="32">
        <v>42380</v>
      </c>
      <c r="C463" s="32" t="s">
        <v>209</v>
      </c>
      <c r="D463" s="31" t="s">
        <v>86</v>
      </c>
      <c r="E463" s="31" t="s">
        <v>218</v>
      </c>
      <c r="F463" s="33">
        <v>7398.03</v>
      </c>
    </row>
    <row r="464" spans="1:6" x14ac:dyDescent="0.25">
      <c r="A464" s="31">
        <v>10013330</v>
      </c>
      <c r="B464" s="32">
        <v>42384</v>
      </c>
      <c r="C464" s="32" t="s">
        <v>219</v>
      </c>
      <c r="D464" s="31" t="s">
        <v>86</v>
      </c>
      <c r="E464" s="31" t="s">
        <v>210</v>
      </c>
      <c r="F464" s="33">
        <v>3114.31</v>
      </c>
    </row>
    <row r="465" spans="1:6" x14ac:dyDescent="0.25">
      <c r="A465" s="31">
        <v>10013343</v>
      </c>
      <c r="B465" s="32">
        <v>42385</v>
      </c>
      <c r="C465" s="32" t="s">
        <v>215</v>
      </c>
      <c r="D465" s="31" t="s">
        <v>86</v>
      </c>
      <c r="E465" s="31" t="s">
        <v>210</v>
      </c>
      <c r="F465" s="33">
        <v>4890.6899999999996</v>
      </c>
    </row>
    <row r="466" spans="1:6" x14ac:dyDescent="0.25">
      <c r="A466" s="31">
        <v>10013561</v>
      </c>
      <c r="B466" s="32">
        <v>42385</v>
      </c>
      <c r="C466" s="32" t="s">
        <v>209</v>
      </c>
      <c r="D466" s="31" t="s">
        <v>136</v>
      </c>
      <c r="E466" s="31" t="s">
        <v>220</v>
      </c>
      <c r="F466" s="33">
        <v>4954.6499999999996</v>
      </c>
    </row>
    <row r="467" spans="1:6" x14ac:dyDescent="0.25">
      <c r="A467" s="31">
        <v>10012784</v>
      </c>
      <c r="B467" s="32">
        <v>42386</v>
      </c>
      <c r="C467" s="32" t="s">
        <v>215</v>
      </c>
      <c r="D467" s="31" t="s">
        <v>102</v>
      </c>
      <c r="E467" s="31" t="s">
        <v>214</v>
      </c>
      <c r="F467" s="33">
        <v>3331.78</v>
      </c>
    </row>
    <row r="468" spans="1:6" x14ac:dyDescent="0.25">
      <c r="A468" s="31">
        <v>10012907</v>
      </c>
      <c r="B468" s="32">
        <v>42391</v>
      </c>
      <c r="C468" s="32" t="s">
        <v>211</v>
      </c>
      <c r="D468" s="31" t="s">
        <v>136</v>
      </c>
      <c r="E468" s="31" t="s">
        <v>216</v>
      </c>
      <c r="F468" s="33">
        <v>4230.79</v>
      </c>
    </row>
    <row r="469" spans="1:6" x14ac:dyDescent="0.25">
      <c r="A469" s="31">
        <v>10012776</v>
      </c>
      <c r="B469" s="32">
        <v>42395</v>
      </c>
      <c r="C469" s="32" t="s">
        <v>219</v>
      </c>
      <c r="D469" s="31" t="s">
        <v>102</v>
      </c>
      <c r="E469" s="31" t="s">
        <v>214</v>
      </c>
      <c r="F469" s="33">
        <v>1960.67</v>
      </c>
    </row>
    <row r="470" spans="1:6" x14ac:dyDescent="0.25">
      <c r="A470" s="31">
        <v>10013312</v>
      </c>
      <c r="B470" s="32">
        <v>42396</v>
      </c>
      <c r="C470" s="32" t="s">
        <v>211</v>
      </c>
      <c r="D470" s="31" t="s">
        <v>73</v>
      </c>
      <c r="E470" s="31" t="s">
        <v>210</v>
      </c>
      <c r="F470" s="33">
        <v>2069.67</v>
      </c>
    </row>
    <row r="471" spans="1:6" x14ac:dyDescent="0.25">
      <c r="A471" s="31">
        <v>10013458</v>
      </c>
      <c r="B471" s="32">
        <v>42397</v>
      </c>
      <c r="C471" s="32" t="s">
        <v>209</v>
      </c>
      <c r="D471" s="31" t="s">
        <v>86</v>
      </c>
      <c r="E471" s="31" t="s">
        <v>222</v>
      </c>
      <c r="F471" s="33">
        <v>6389.86</v>
      </c>
    </row>
    <row r="472" spans="1:6" x14ac:dyDescent="0.25">
      <c r="A472" s="31">
        <v>10013633</v>
      </c>
      <c r="B472" s="32">
        <v>42397</v>
      </c>
      <c r="C472" s="32" t="s">
        <v>221</v>
      </c>
      <c r="D472" s="31" t="s">
        <v>102</v>
      </c>
      <c r="E472" s="31"/>
      <c r="F472" s="33">
        <v>975.04</v>
      </c>
    </row>
    <row r="473" spans="1:6" x14ac:dyDescent="0.25">
      <c r="A473" s="31">
        <v>10013309</v>
      </c>
      <c r="B473" s="32">
        <v>42398</v>
      </c>
      <c r="C473" s="32" t="s">
        <v>213</v>
      </c>
      <c r="D473" s="31" t="s">
        <v>102</v>
      </c>
      <c r="E473" s="31" t="s">
        <v>210</v>
      </c>
      <c r="F473" s="33">
        <v>1874.33</v>
      </c>
    </row>
    <row r="474" spans="1:6" x14ac:dyDescent="0.25">
      <c r="A474" s="31">
        <v>10013464</v>
      </c>
      <c r="B474" s="32">
        <v>42399</v>
      </c>
      <c r="C474" s="32" t="s">
        <v>215</v>
      </c>
      <c r="D474" s="31" t="s">
        <v>86</v>
      </c>
      <c r="E474" s="31" t="s">
        <v>222</v>
      </c>
      <c r="F474" s="33">
        <v>6961.02</v>
      </c>
    </row>
    <row r="475" spans="1:6" x14ac:dyDescent="0.25">
      <c r="A475" s="31">
        <v>10012903</v>
      </c>
      <c r="B475" s="32">
        <v>42400</v>
      </c>
      <c r="C475" s="32" t="s">
        <v>213</v>
      </c>
      <c r="D475" s="31" t="s">
        <v>73</v>
      </c>
      <c r="E475" s="31" t="s">
        <v>216</v>
      </c>
      <c r="F475" s="33">
        <v>4012.4</v>
      </c>
    </row>
    <row r="476" spans="1:6" x14ac:dyDescent="0.25">
      <c r="A476" s="31">
        <v>10013188</v>
      </c>
      <c r="B476" s="32">
        <v>42400</v>
      </c>
      <c r="C476" s="32" t="s">
        <v>209</v>
      </c>
      <c r="D476" s="31" t="s">
        <v>73</v>
      </c>
      <c r="E476" s="31" t="s">
        <v>217</v>
      </c>
      <c r="F476" s="33">
        <v>9865.99</v>
      </c>
    </row>
    <row r="477" spans="1:6" x14ac:dyDescent="0.25">
      <c r="A477" s="31">
        <v>10013119</v>
      </c>
      <c r="B477" s="32">
        <v>42403</v>
      </c>
      <c r="C477" s="32" t="s">
        <v>213</v>
      </c>
      <c r="D477" s="31" t="s">
        <v>136</v>
      </c>
      <c r="E477" s="31" t="s">
        <v>217</v>
      </c>
      <c r="F477" s="33">
        <v>3027.06</v>
      </c>
    </row>
    <row r="478" spans="1:6" x14ac:dyDescent="0.25">
      <c r="A478" s="31">
        <v>10013532</v>
      </c>
      <c r="B478" s="32">
        <v>42404</v>
      </c>
      <c r="C478" s="32" t="s">
        <v>209</v>
      </c>
      <c r="D478" s="31" t="s">
        <v>136</v>
      </c>
      <c r="E478" s="31" t="s">
        <v>220</v>
      </c>
      <c r="F478" s="33">
        <v>2453.04</v>
      </c>
    </row>
    <row r="479" spans="1:6" x14ac:dyDescent="0.25">
      <c r="A479" s="31">
        <v>10013201</v>
      </c>
      <c r="B479" s="32">
        <v>42406</v>
      </c>
      <c r="C479" s="32" t="s">
        <v>213</v>
      </c>
      <c r="D479" s="31" t="s">
        <v>86</v>
      </c>
      <c r="E479" s="31" t="s">
        <v>218</v>
      </c>
      <c r="F479" s="33">
        <v>1034.1300000000001</v>
      </c>
    </row>
    <row r="480" spans="1:6" x14ac:dyDescent="0.25">
      <c r="A480" s="31">
        <v>10012791</v>
      </c>
      <c r="B480" s="32">
        <v>42408</v>
      </c>
      <c r="C480" s="32" t="s">
        <v>209</v>
      </c>
      <c r="D480" s="31" t="s">
        <v>86</v>
      </c>
      <c r="E480" s="31" t="s">
        <v>214</v>
      </c>
      <c r="F480" s="33">
        <v>3760.19</v>
      </c>
    </row>
    <row r="481" spans="1:6" x14ac:dyDescent="0.25">
      <c r="A481" s="31">
        <v>10013482</v>
      </c>
      <c r="B481" s="32">
        <v>42408</v>
      </c>
      <c r="C481" s="32" t="s">
        <v>221</v>
      </c>
      <c r="D481" s="31" t="s">
        <v>102</v>
      </c>
      <c r="E481" s="31" t="s">
        <v>222</v>
      </c>
      <c r="F481" s="33">
        <v>8341.5499999999993</v>
      </c>
    </row>
    <row r="482" spans="1:6" x14ac:dyDescent="0.25">
      <c r="A482" s="31">
        <v>10013047</v>
      </c>
      <c r="B482" s="32">
        <v>42409</v>
      </c>
      <c r="C482" s="32" t="s">
        <v>215</v>
      </c>
      <c r="D482" s="31" t="s">
        <v>136</v>
      </c>
      <c r="E482" s="31" t="s">
        <v>223</v>
      </c>
      <c r="F482" s="33">
        <v>6368.26</v>
      </c>
    </row>
    <row r="483" spans="1:6" x14ac:dyDescent="0.25">
      <c r="A483" s="31">
        <v>10013638</v>
      </c>
      <c r="B483" s="32">
        <v>42410</v>
      </c>
      <c r="C483" s="32" t="s">
        <v>215</v>
      </c>
      <c r="D483" s="31" t="s">
        <v>102</v>
      </c>
      <c r="E483" s="31"/>
      <c r="F483" s="33">
        <v>1189.55</v>
      </c>
    </row>
    <row r="484" spans="1:6" x14ac:dyDescent="0.25">
      <c r="A484" s="31">
        <v>10012667</v>
      </c>
      <c r="B484" s="32">
        <v>42411</v>
      </c>
      <c r="C484" s="32" t="s">
        <v>211</v>
      </c>
      <c r="D484" s="31" t="s">
        <v>102</v>
      </c>
      <c r="E484" s="31" t="s">
        <v>212</v>
      </c>
      <c r="F484" s="33">
        <v>2160.7199999999998</v>
      </c>
    </row>
    <row r="485" spans="1:6" x14ac:dyDescent="0.25">
      <c r="A485" s="31">
        <v>10013294</v>
      </c>
      <c r="B485" s="32">
        <v>42412</v>
      </c>
      <c r="C485" s="32" t="s">
        <v>209</v>
      </c>
      <c r="D485" s="31" t="s">
        <v>86</v>
      </c>
      <c r="E485" s="31" t="s">
        <v>218</v>
      </c>
      <c r="F485" s="33">
        <v>9881.34</v>
      </c>
    </row>
    <row r="486" spans="1:6" x14ac:dyDescent="0.25">
      <c r="A486" s="31">
        <v>10013323</v>
      </c>
      <c r="B486" s="32">
        <v>42413</v>
      </c>
      <c r="C486" s="32" t="s">
        <v>221</v>
      </c>
      <c r="D486" s="31" t="s">
        <v>73</v>
      </c>
      <c r="E486" s="31" t="s">
        <v>210</v>
      </c>
      <c r="F486" s="33">
        <v>2863.57</v>
      </c>
    </row>
    <row r="487" spans="1:6" x14ac:dyDescent="0.25">
      <c r="A487" s="31">
        <v>10012846</v>
      </c>
      <c r="B487" s="32">
        <v>42414</v>
      </c>
      <c r="C487" s="32" t="s">
        <v>221</v>
      </c>
      <c r="D487" s="31" t="s">
        <v>102</v>
      </c>
      <c r="E487" s="31" t="s">
        <v>214</v>
      </c>
      <c r="F487" s="33">
        <v>8600.51</v>
      </c>
    </row>
    <row r="488" spans="1:6" x14ac:dyDescent="0.25">
      <c r="A488" s="31">
        <v>10013319</v>
      </c>
      <c r="B488" s="32">
        <v>42415</v>
      </c>
      <c r="C488" s="32" t="s">
        <v>215</v>
      </c>
      <c r="D488" s="31" t="s">
        <v>73</v>
      </c>
      <c r="E488" s="31" t="s">
        <v>210</v>
      </c>
      <c r="F488" s="33">
        <v>2532.8000000000002</v>
      </c>
    </row>
    <row r="489" spans="1:6" x14ac:dyDescent="0.25">
      <c r="A489" s="31">
        <v>10013292</v>
      </c>
      <c r="B489" s="32">
        <v>42418</v>
      </c>
      <c r="C489" s="32" t="s">
        <v>213</v>
      </c>
      <c r="D489" s="31" t="s">
        <v>73</v>
      </c>
      <c r="E489" s="31" t="s">
        <v>218</v>
      </c>
      <c r="F489" s="33">
        <v>9647.92</v>
      </c>
    </row>
    <row r="490" spans="1:6" x14ac:dyDescent="0.25">
      <c r="A490" s="31">
        <v>10013180</v>
      </c>
      <c r="B490" s="32">
        <v>42421</v>
      </c>
      <c r="C490" s="32" t="s">
        <v>221</v>
      </c>
      <c r="D490" s="31" t="s">
        <v>102</v>
      </c>
      <c r="E490" s="31" t="s">
        <v>217</v>
      </c>
      <c r="F490" s="33">
        <v>8882.43</v>
      </c>
    </row>
    <row r="491" spans="1:6" x14ac:dyDescent="0.25">
      <c r="A491" s="31">
        <v>10013549</v>
      </c>
      <c r="B491" s="32">
        <v>42421</v>
      </c>
      <c r="C491" s="32" t="s">
        <v>209</v>
      </c>
      <c r="D491" s="31" t="s">
        <v>86</v>
      </c>
      <c r="E491" s="31" t="s">
        <v>220</v>
      </c>
      <c r="F491" s="33">
        <v>3664.38</v>
      </c>
    </row>
    <row r="492" spans="1:6" x14ac:dyDescent="0.25">
      <c r="A492" s="31">
        <v>10013054</v>
      </c>
      <c r="B492" s="32">
        <v>42423</v>
      </c>
      <c r="C492" s="32" t="s">
        <v>209</v>
      </c>
      <c r="D492" s="31" t="s">
        <v>102</v>
      </c>
      <c r="E492" s="31" t="s">
        <v>223</v>
      </c>
      <c r="F492" s="33">
        <v>6910.88</v>
      </c>
    </row>
    <row r="493" spans="1:6" x14ac:dyDescent="0.25">
      <c r="A493" s="31">
        <v>10013485</v>
      </c>
      <c r="B493" s="32">
        <v>42423</v>
      </c>
      <c r="C493" s="32" t="s">
        <v>219</v>
      </c>
      <c r="D493" s="31" t="s">
        <v>102</v>
      </c>
      <c r="E493" s="31" t="s">
        <v>222</v>
      </c>
      <c r="F493" s="33">
        <v>8639.18</v>
      </c>
    </row>
    <row r="494" spans="1:6" x14ac:dyDescent="0.25">
      <c r="A494" s="31">
        <v>10012760</v>
      </c>
      <c r="B494" s="32">
        <v>42424</v>
      </c>
      <c r="C494" s="32" t="s">
        <v>221</v>
      </c>
      <c r="D494" s="31" t="s">
        <v>73</v>
      </c>
      <c r="E494" s="31" t="s">
        <v>214</v>
      </c>
      <c r="F494" s="33">
        <v>605.96</v>
      </c>
    </row>
    <row r="495" spans="1:6" x14ac:dyDescent="0.25">
      <c r="A495" s="31">
        <v>10012968</v>
      </c>
      <c r="B495" s="32">
        <v>42428</v>
      </c>
      <c r="C495" s="32" t="s">
        <v>219</v>
      </c>
      <c r="D495" s="31" t="s">
        <v>102</v>
      </c>
      <c r="E495" s="31" t="s">
        <v>216</v>
      </c>
      <c r="F495" s="33">
        <v>8990.6299999999992</v>
      </c>
    </row>
    <row r="496" spans="1:6" x14ac:dyDescent="0.25">
      <c r="A496" s="31">
        <v>10013454</v>
      </c>
      <c r="B496" s="32">
        <v>42428</v>
      </c>
      <c r="C496" s="32" t="s">
        <v>213</v>
      </c>
      <c r="D496" s="31" t="s">
        <v>86</v>
      </c>
      <c r="E496" s="31" t="s">
        <v>222</v>
      </c>
      <c r="F496" s="33">
        <v>5995.7</v>
      </c>
    </row>
    <row r="497" spans="1:6" x14ac:dyDescent="0.25">
      <c r="A497" s="31">
        <v>10013486</v>
      </c>
      <c r="B497" s="32">
        <v>42428</v>
      </c>
      <c r="C497" s="32" t="s">
        <v>213</v>
      </c>
      <c r="D497" s="31" t="s">
        <v>73</v>
      </c>
      <c r="E497" s="31" t="s">
        <v>222</v>
      </c>
      <c r="F497" s="33">
        <v>8729.52</v>
      </c>
    </row>
    <row r="498" spans="1:6" x14ac:dyDescent="0.25">
      <c r="A498" s="31">
        <v>10012826</v>
      </c>
      <c r="B498" s="32">
        <v>42429</v>
      </c>
      <c r="C498" s="32" t="s">
        <v>215</v>
      </c>
      <c r="D498" s="31" t="s">
        <v>102</v>
      </c>
      <c r="E498" s="31" t="s">
        <v>214</v>
      </c>
      <c r="F498" s="33">
        <v>6611.53</v>
      </c>
    </row>
    <row r="499" spans="1:6" x14ac:dyDescent="0.25">
      <c r="A499" s="31">
        <v>10012948</v>
      </c>
      <c r="B499" s="32">
        <v>42429</v>
      </c>
      <c r="C499" s="32" t="s">
        <v>209</v>
      </c>
      <c r="D499" s="31" t="s">
        <v>102</v>
      </c>
      <c r="E499" s="31" t="s">
        <v>216</v>
      </c>
      <c r="F499" s="33">
        <v>7037.46</v>
      </c>
    </row>
    <row r="500" spans="1:6" x14ac:dyDescent="0.25">
      <c r="A500" s="31">
        <v>10012809</v>
      </c>
      <c r="B500" s="32">
        <v>42433</v>
      </c>
      <c r="C500" s="32" t="s">
        <v>211</v>
      </c>
      <c r="D500" s="31" t="s">
        <v>136</v>
      </c>
      <c r="E500" s="31" t="s">
        <v>214</v>
      </c>
      <c r="F500" s="33">
        <v>5532.87</v>
      </c>
    </row>
    <row r="501" spans="1:6" x14ac:dyDescent="0.25">
      <c r="A501" s="31">
        <v>10013504</v>
      </c>
      <c r="B501" s="32">
        <v>42435</v>
      </c>
      <c r="C501" s="32" t="s">
        <v>213</v>
      </c>
      <c r="D501" s="31" t="s">
        <v>102</v>
      </c>
      <c r="E501" s="31" t="s">
        <v>220</v>
      </c>
      <c r="F501" s="33">
        <v>736.73</v>
      </c>
    </row>
    <row r="502" spans="1:6" x14ac:dyDescent="0.25">
      <c r="A502" s="31">
        <v>10013394</v>
      </c>
      <c r="B502" s="32">
        <v>42437</v>
      </c>
      <c r="C502" s="32" t="s">
        <v>215</v>
      </c>
      <c r="D502" s="31" t="s">
        <v>86</v>
      </c>
      <c r="E502" s="31" t="s">
        <v>222</v>
      </c>
      <c r="F502" s="33">
        <v>735.65</v>
      </c>
    </row>
    <row r="503" spans="1:6" x14ac:dyDescent="0.25">
      <c r="A503" s="31">
        <v>10013252</v>
      </c>
      <c r="B503" s="32">
        <v>42438</v>
      </c>
      <c r="C503" s="32" t="s">
        <v>215</v>
      </c>
      <c r="D503" s="31" t="s">
        <v>73</v>
      </c>
      <c r="E503" s="31" t="s">
        <v>218</v>
      </c>
      <c r="F503" s="33">
        <v>5519.34</v>
      </c>
    </row>
    <row r="504" spans="1:6" x14ac:dyDescent="0.25">
      <c r="A504" s="31">
        <v>10013491</v>
      </c>
      <c r="B504" s="32">
        <v>42439</v>
      </c>
      <c r="C504" s="32" t="s">
        <v>211</v>
      </c>
      <c r="D504" s="31" t="s">
        <v>73</v>
      </c>
      <c r="E504" s="31" t="s">
        <v>222</v>
      </c>
      <c r="F504" s="33">
        <v>9252.65</v>
      </c>
    </row>
    <row r="505" spans="1:6" x14ac:dyDescent="0.25">
      <c r="A505" s="31">
        <v>10012683</v>
      </c>
      <c r="B505" s="32">
        <v>42440</v>
      </c>
      <c r="C505" s="32" t="s">
        <v>215</v>
      </c>
      <c r="D505" s="31" t="s">
        <v>102</v>
      </c>
      <c r="E505" s="31" t="s">
        <v>212</v>
      </c>
      <c r="F505" s="33">
        <v>4078.89</v>
      </c>
    </row>
    <row r="506" spans="1:6" x14ac:dyDescent="0.25">
      <c r="A506" s="31">
        <v>10013088</v>
      </c>
      <c r="B506" s="32">
        <v>42444</v>
      </c>
      <c r="C506" s="32" t="s">
        <v>219</v>
      </c>
      <c r="D506" s="31" t="s">
        <v>86</v>
      </c>
      <c r="E506" s="31" t="s">
        <v>223</v>
      </c>
      <c r="F506" s="33">
        <v>9712.83</v>
      </c>
    </row>
    <row r="507" spans="1:6" x14ac:dyDescent="0.25">
      <c r="A507" s="31">
        <v>10012885</v>
      </c>
      <c r="B507" s="32">
        <v>42446</v>
      </c>
      <c r="C507" s="32" t="s">
        <v>221</v>
      </c>
      <c r="D507" s="31" t="s">
        <v>86</v>
      </c>
      <c r="E507" s="31" t="s">
        <v>216</v>
      </c>
      <c r="F507" s="33">
        <v>2542.25</v>
      </c>
    </row>
    <row r="508" spans="1:6" x14ac:dyDescent="0.25">
      <c r="A508" s="31">
        <v>10013510</v>
      </c>
      <c r="B508" s="32">
        <v>42447</v>
      </c>
      <c r="C508" s="32" t="s">
        <v>215</v>
      </c>
      <c r="D508" s="31" t="s">
        <v>136</v>
      </c>
      <c r="E508" s="31" t="s">
        <v>220</v>
      </c>
      <c r="F508" s="33">
        <v>1319.13</v>
      </c>
    </row>
    <row r="509" spans="1:6" x14ac:dyDescent="0.25">
      <c r="A509" s="31">
        <v>10013608</v>
      </c>
      <c r="B509" s="32">
        <v>42447</v>
      </c>
      <c r="C509" s="32" t="s">
        <v>221</v>
      </c>
      <c r="D509" s="31" t="s">
        <v>86</v>
      </c>
      <c r="E509" s="31" t="s">
        <v>220</v>
      </c>
      <c r="F509" s="33">
        <v>9514.73</v>
      </c>
    </row>
    <row r="510" spans="1:6" x14ac:dyDescent="0.25">
      <c r="A510" s="31">
        <v>10013518</v>
      </c>
      <c r="B510" s="32">
        <v>42450</v>
      </c>
      <c r="C510" s="32" t="s">
        <v>215</v>
      </c>
      <c r="D510" s="31" t="s">
        <v>86</v>
      </c>
      <c r="E510" s="31" t="s">
        <v>220</v>
      </c>
      <c r="F510" s="33">
        <v>1833.17</v>
      </c>
    </row>
    <row r="511" spans="1:6" x14ac:dyDescent="0.25">
      <c r="A511" s="31">
        <v>10013540</v>
      </c>
      <c r="B511" s="32">
        <v>42451</v>
      </c>
      <c r="C511" s="32" t="s">
        <v>209</v>
      </c>
      <c r="D511" s="31" t="s">
        <v>73</v>
      </c>
      <c r="E511" s="31" t="s">
        <v>220</v>
      </c>
      <c r="F511" s="33">
        <v>3228.48</v>
      </c>
    </row>
    <row r="512" spans="1:6" x14ac:dyDescent="0.25">
      <c r="A512" s="31">
        <v>10012797</v>
      </c>
      <c r="B512" s="32">
        <v>42453</v>
      </c>
      <c r="C512" s="32" t="s">
        <v>213</v>
      </c>
      <c r="D512" s="31" t="s">
        <v>136</v>
      </c>
      <c r="E512" s="31" t="s">
        <v>214</v>
      </c>
      <c r="F512" s="33">
        <v>4275.95</v>
      </c>
    </row>
    <row r="513" spans="1:6" x14ac:dyDescent="0.25">
      <c r="A513" s="31">
        <v>10012813</v>
      </c>
      <c r="B513" s="32">
        <v>42454</v>
      </c>
      <c r="C513" s="32" t="s">
        <v>209</v>
      </c>
      <c r="D513" s="31" t="s">
        <v>136</v>
      </c>
      <c r="E513" s="31" t="s">
        <v>214</v>
      </c>
      <c r="F513" s="33">
        <v>5781.37</v>
      </c>
    </row>
    <row r="514" spans="1:6" x14ac:dyDescent="0.25">
      <c r="A514" s="31">
        <v>10012793</v>
      </c>
      <c r="B514" s="32">
        <v>42455</v>
      </c>
      <c r="C514" s="32" t="s">
        <v>219</v>
      </c>
      <c r="D514" s="31" t="s">
        <v>73</v>
      </c>
      <c r="E514" s="31" t="s">
        <v>214</v>
      </c>
      <c r="F514" s="33">
        <v>3827.92</v>
      </c>
    </row>
    <row r="515" spans="1:6" x14ac:dyDescent="0.25">
      <c r="A515" s="31">
        <v>10012689</v>
      </c>
      <c r="B515" s="32">
        <v>42458</v>
      </c>
      <c r="C515" s="32" t="s">
        <v>211</v>
      </c>
      <c r="D515" s="31" t="s">
        <v>102</v>
      </c>
      <c r="E515" s="31" t="s">
        <v>212</v>
      </c>
      <c r="F515" s="33">
        <v>4693.22</v>
      </c>
    </row>
    <row r="516" spans="1:6" x14ac:dyDescent="0.25">
      <c r="A516" s="31">
        <v>10012752</v>
      </c>
      <c r="B516" s="32">
        <v>42460</v>
      </c>
      <c r="C516" s="32" t="s">
        <v>215</v>
      </c>
      <c r="D516" s="31" t="s">
        <v>86</v>
      </c>
      <c r="E516" s="31" t="s">
        <v>212</v>
      </c>
      <c r="F516" s="33">
        <v>9905.8700000000008</v>
      </c>
    </row>
    <row r="517" spans="1:6" x14ac:dyDescent="0.25">
      <c r="A517" s="31">
        <v>10013332</v>
      </c>
      <c r="B517" s="32">
        <v>42463</v>
      </c>
      <c r="C517" s="32" t="s">
        <v>215</v>
      </c>
      <c r="D517" s="31" t="s">
        <v>136</v>
      </c>
      <c r="E517" s="31" t="s">
        <v>210</v>
      </c>
      <c r="F517" s="33">
        <v>3445.15</v>
      </c>
    </row>
    <row r="518" spans="1:6" x14ac:dyDescent="0.25">
      <c r="A518" s="31">
        <v>10013635</v>
      </c>
      <c r="B518" s="32">
        <v>42463</v>
      </c>
      <c r="C518" s="32" t="s">
        <v>211</v>
      </c>
      <c r="D518" s="31" t="s">
        <v>102</v>
      </c>
      <c r="E518" s="31"/>
      <c r="F518" s="33">
        <v>1107.6400000000001</v>
      </c>
    </row>
    <row r="519" spans="1:6" x14ac:dyDescent="0.25">
      <c r="A519" s="31">
        <v>10013516</v>
      </c>
      <c r="B519" s="32">
        <v>42465</v>
      </c>
      <c r="C519" s="32" t="s">
        <v>221</v>
      </c>
      <c r="D519" s="31" t="s">
        <v>86</v>
      </c>
      <c r="E519" s="31" t="s">
        <v>220</v>
      </c>
      <c r="F519" s="33">
        <v>1772.69</v>
      </c>
    </row>
    <row r="520" spans="1:6" x14ac:dyDescent="0.25">
      <c r="A520" s="31">
        <v>10013065</v>
      </c>
      <c r="B520" s="32">
        <v>42466</v>
      </c>
      <c r="C520" s="32" t="s">
        <v>211</v>
      </c>
      <c r="D520" s="31" t="s">
        <v>102</v>
      </c>
      <c r="E520" s="31" t="s">
        <v>223</v>
      </c>
      <c r="F520" s="33">
        <v>7677.9</v>
      </c>
    </row>
    <row r="521" spans="1:6" x14ac:dyDescent="0.25">
      <c r="A521" s="31">
        <v>10013646</v>
      </c>
      <c r="B521" s="32">
        <v>42466</v>
      </c>
      <c r="C521" s="32" t="s">
        <v>213</v>
      </c>
      <c r="D521" s="31" t="s">
        <v>86</v>
      </c>
      <c r="E521" s="31"/>
      <c r="F521" s="33">
        <v>1466.94</v>
      </c>
    </row>
    <row r="522" spans="1:6" x14ac:dyDescent="0.25">
      <c r="A522" s="31">
        <v>10012696</v>
      </c>
      <c r="B522" s="32">
        <v>42467</v>
      </c>
      <c r="C522" s="32" t="s">
        <v>211</v>
      </c>
      <c r="D522" s="31" t="s">
        <v>86</v>
      </c>
      <c r="E522" s="31" t="s">
        <v>212</v>
      </c>
      <c r="F522" s="33">
        <v>5010.3500000000004</v>
      </c>
    </row>
    <row r="523" spans="1:6" x14ac:dyDescent="0.25">
      <c r="A523" s="31">
        <v>10013154</v>
      </c>
      <c r="B523" s="32">
        <v>42467</v>
      </c>
      <c r="C523" s="32" t="s">
        <v>213</v>
      </c>
      <c r="D523" s="31" t="s">
        <v>136</v>
      </c>
      <c r="E523" s="31" t="s">
        <v>217</v>
      </c>
      <c r="F523" s="33">
        <v>5628.58</v>
      </c>
    </row>
    <row r="524" spans="1:6" x14ac:dyDescent="0.25">
      <c r="A524" s="31">
        <v>10012974</v>
      </c>
      <c r="B524" s="32">
        <v>42469</v>
      </c>
      <c r="C524" s="32" t="s">
        <v>215</v>
      </c>
      <c r="D524" s="31" t="s">
        <v>136</v>
      </c>
      <c r="E524" s="31" t="s">
        <v>216</v>
      </c>
      <c r="F524" s="33">
        <v>9252.7000000000007</v>
      </c>
    </row>
    <row r="525" spans="1:6" x14ac:dyDescent="0.25">
      <c r="A525" s="31">
        <v>10013333</v>
      </c>
      <c r="B525" s="32">
        <v>42470</v>
      </c>
      <c r="C525" s="32" t="s">
        <v>211</v>
      </c>
      <c r="D525" s="31" t="s">
        <v>73</v>
      </c>
      <c r="E525" s="31" t="s">
        <v>210</v>
      </c>
      <c r="F525" s="33">
        <v>3512.93</v>
      </c>
    </row>
    <row r="526" spans="1:6" x14ac:dyDescent="0.25">
      <c r="A526" s="31">
        <v>10012854</v>
      </c>
      <c r="B526" s="32">
        <v>42471</v>
      </c>
      <c r="C526" s="32" t="s">
        <v>221</v>
      </c>
      <c r="D526" s="31" t="s">
        <v>73</v>
      </c>
      <c r="E526" s="31" t="s">
        <v>214</v>
      </c>
      <c r="F526" s="33">
        <v>9144.59</v>
      </c>
    </row>
    <row r="527" spans="1:6" x14ac:dyDescent="0.25">
      <c r="A527" s="31">
        <v>10013511</v>
      </c>
      <c r="B527" s="32">
        <v>42472</v>
      </c>
      <c r="C527" s="32" t="s">
        <v>213</v>
      </c>
      <c r="D527" s="31" t="s">
        <v>102</v>
      </c>
      <c r="E527" s="31" t="s">
        <v>220</v>
      </c>
      <c r="F527" s="33">
        <v>1329.16</v>
      </c>
    </row>
    <row r="528" spans="1:6" x14ac:dyDescent="0.25">
      <c r="A528" s="31">
        <v>10013281</v>
      </c>
      <c r="B528" s="32">
        <v>42476</v>
      </c>
      <c r="C528" s="32" t="s">
        <v>213</v>
      </c>
      <c r="D528" s="31" t="s">
        <v>73</v>
      </c>
      <c r="E528" s="31" t="s">
        <v>218</v>
      </c>
      <c r="F528" s="33">
        <v>8774.9699999999993</v>
      </c>
    </row>
    <row r="529" spans="1:6" x14ac:dyDescent="0.25">
      <c r="A529" s="31">
        <v>10012705</v>
      </c>
      <c r="B529" s="32">
        <v>42477</v>
      </c>
      <c r="C529" s="32" t="s">
        <v>221</v>
      </c>
      <c r="D529" s="31" t="s">
        <v>73</v>
      </c>
      <c r="E529" s="31" t="s">
        <v>212</v>
      </c>
      <c r="F529" s="33">
        <v>5641.18</v>
      </c>
    </row>
    <row r="530" spans="1:6" x14ac:dyDescent="0.25">
      <c r="A530" s="31">
        <v>10012789</v>
      </c>
      <c r="B530" s="32">
        <v>42477</v>
      </c>
      <c r="C530" s="32" t="s">
        <v>215</v>
      </c>
      <c r="D530" s="31" t="s">
        <v>136</v>
      </c>
      <c r="E530" s="31" t="s">
        <v>214</v>
      </c>
      <c r="F530" s="33">
        <v>3702.98</v>
      </c>
    </row>
    <row r="531" spans="1:6" x14ac:dyDescent="0.25">
      <c r="A531" s="31">
        <v>10012831</v>
      </c>
      <c r="B531" s="32">
        <v>42478</v>
      </c>
      <c r="C531" s="32" t="s">
        <v>209</v>
      </c>
      <c r="D531" s="31" t="s">
        <v>73</v>
      </c>
      <c r="E531" s="31" t="s">
        <v>214</v>
      </c>
      <c r="F531" s="33">
        <v>7085.81</v>
      </c>
    </row>
    <row r="532" spans="1:6" x14ac:dyDescent="0.25">
      <c r="A532" s="31">
        <v>10013520</v>
      </c>
      <c r="B532" s="32">
        <v>42478</v>
      </c>
      <c r="C532" s="32" t="s">
        <v>209</v>
      </c>
      <c r="D532" s="31" t="s">
        <v>73</v>
      </c>
      <c r="E532" s="31" t="s">
        <v>220</v>
      </c>
      <c r="F532" s="33">
        <v>2015.04</v>
      </c>
    </row>
    <row r="533" spans="1:6" x14ac:dyDescent="0.25">
      <c r="A533" s="31">
        <v>10012900</v>
      </c>
      <c r="B533" s="32">
        <v>42481</v>
      </c>
      <c r="C533" s="32" t="s">
        <v>213</v>
      </c>
      <c r="D533" s="31" t="s">
        <v>102</v>
      </c>
      <c r="E533" s="31" t="s">
        <v>216</v>
      </c>
      <c r="F533" s="33">
        <v>3843.57</v>
      </c>
    </row>
    <row r="534" spans="1:6" x14ac:dyDescent="0.25">
      <c r="A534" s="31">
        <v>10013422</v>
      </c>
      <c r="B534" s="32">
        <v>42481</v>
      </c>
      <c r="C534" s="32" t="s">
        <v>219</v>
      </c>
      <c r="D534" s="31" t="s">
        <v>86</v>
      </c>
      <c r="E534" s="31" t="s">
        <v>222</v>
      </c>
      <c r="F534" s="33">
        <v>2805.35</v>
      </c>
    </row>
    <row r="535" spans="1:6" x14ac:dyDescent="0.25">
      <c r="A535" s="31">
        <v>10012963</v>
      </c>
      <c r="B535" s="32">
        <v>42482</v>
      </c>
      <c r="C535" s="32" t="s">
        <v>209</v>
      </c>
      <c r="D535" s="31" t="s">
        <v>73</v>
      </c>
      <c r="E535" s="31" t="s">
        <v>216</v>
      </c>
      <c r="F535" s="33">
        <v>8613.7800000000007</v>
      </c>
    </row>
    <row r="536" spans="1:6" x14ac:dyDescent="0.25">
      <c r="A536" s="31">
        <v>10013434</v>
      </c>
      <c r="B536" s="32">
        <v>42485</v>
      </c>
      <c r="C536" s="32" t="s">
        <v>221</v>
      </c>
      <c r="D536" s="31" t="s">
        <v>86</v>
      </c>
      <c r="E536" s="31" t="s">
        <v>222</v>
      </c>
      <c r="F536" s="33">
        <v>4042.17</v>
      </c>
    </row>
    <row r="537" spans="1:6" x14ac:dyDescent="0.25">
      <c r="A537" s="31">
        <v>10013245</v>
      </c>
      <c r="B537" s="32">
        <v>42488</v>
      </c>
      <c r="C537" s="32" t="s">
        <v>215</v>
      </c>
      <c r="D537" s="31" t="s">
        <v>86</v>
      </c>
      <c r="E537" s="31" t="s">
        <v>218</v>
      </c>
      <c r="F537" s="33">
        <v>4941.79</v>
      </c>
    </row>
    <row r="538" spans="1:6" x14ac:dyDescent="0.25">
      <c r="A538" s="31">
        <v>10012750</v>
      </c>
      <c r="B538" s="32">
        <v>42491</v>
      </c>
      <c r="C538" s="32" t="s">
        <v>209</v>
      </c>
      <c r="D538" s="31" t="s">
        <v>86</v>
      </c>
      <c r="E538" s="31" t="s">
        <v>212</v>
      </c>
      <c r="F538" s="33">
        <v>9780.8700000000008</v>
      </c>
    </row>
    <row r="539" spans="1:6" x14ac:dyDescent="0.25">
      <c r="A539" s="31">
        <v>10013339</v>
      </c>
      <c r="B539" s="32">
        <v>42491</v>
      </c>
      <c r="C539" s="32" t="s">
        <v>213</v>
      </c>
      <c r="D539" s="31" t="s">
        <v>86</v>
      </c>
      <c r="E539" s="31" t="s">
        <v>210</v>
      </c>
      <c r="F539" s="33">
        <v>4442.78</v>
      </c>
    </row>
    <row r="540" spans="1:6" x14ac:dyDescent="0.25">
      <c r="A540" s="31">
        <v>10013406</v>
      </c>
      <c r="B540" s="32">
        <v>42492</v>
      </c>
      <c r="C540" s="32" t="s">
        <v>215</v>
      </c>
      <c r="D540" s="31" t="s">
        <v>136</v>
      </c>
      <c r="E540" s="31" t="s">
        <v>222</v>
      </c>
      <c r="F540" s="33">
        <v>1646.92</v>
      </c>
    </row>
    <row r="541" spans="1:6" x14ac:dyDescent="0.25">
      <c r="A541" s="31">
        <v>10013163</v>
      </c>
      <c r="B541" s="32">
        <v>42493</v>
      </c>
      <c r="C541" s="32" t="s">
        <v>215</v>
      </c>
      <c r="D541" s="31" t="s">
        <v>102</v>
      </c>
      <c r="E541" s="31" t="s">
        <v>217</v>
      </c>
      <c r="F541" s="33">
        <v>6062.28</v>
      </c>
    </row>
    <row r="542" spans="1:6" x14ac:dyDescent="0.25">
      <c r="A542" s="31">
        <v>10013246</v>
      </c>
      <c r="B542" s="32">
        <v>42493</v>
      </c>
      <c r="C542" s="32" t="s">
        <v>209</v>
      </c>
      <c r="D542" s="31" t="s">
        <v>86</v>
      </c>
      <c r="E542" s="31" t="s">
        <v>218</v>
      </c>
      <c r="F542" s="33">
        <v>5011.83</v>
      </c>
    </row>
    <row r="543" spans="1:6" x14ac:dyDescent="0.25">
      <c r="A543" s="31">
        <v>10012710</v>
      </c>
      <c r="B543" s="32">
        <v>42496</v>
      </c>
      <c r="C543" s="32" t="s">
        <v>211</v>
      </c>
      <c r="D543" s="31" t="s">
        <v>136</v>
      </c>
      <c r="E543" s="31" t="s">
        <v>212</v>
      </c>
      <c r="F543" s="33">
        <v>5889.51</v>
      </c>
    </row>
    <row r="544" spans="1:6" x14ac:dyDescent="0.25">
      <c r="A544" s="31">
        <v>10012837</v>
      </c>
      <c r="B544" s="32">
        <v>42498</v>
      </c>
      <c r="C544" s="32" t="s">
        <v>215</v>
      </c>
      <c r="D544" s="31" t="s">
        <v>86</v>
      </c>
      <c r="E544" s="31" t="s">
        <v>214</v>
      </c>
      <c r="F544" s="33">
        <v>7731.87</v>
      </c>
    </row>
    <row r="545" spans="1:6" x14ac:dyDescent="0.25">
      <c r="A545" s="31">
        <v>10012901</v>
      </c>
      <c r="B545" s="32">
        <v>42503</v>
      </c>
      <c r="C545" s="32" t="s">
        <v>213</v>
      </c>
      <c r="D545" s="31" t="s">
        <v>86</v>
      </c>
      <c r="E545" s="31" t="s">
        <v>216</v>
      </c>
      <c r="F545" s="33">
        <v>3876.94</v>
      </c>
    </row>
    <row r="546" spans="1:6" x14ac:dyDescent="0.25">
      <c r="A546" s="31">
        <v>10013416</v>
      </c>
      <c r="B546" s="32">
        <v>42503</v>
      </c>
      <c r="C546" s="32" t="s">
        <v>221</v>
      </c>
      <c r="D546" s="31" t="s">
        <v>86</v>
      </c>
      <c r="E546" s="31" t="s">
        <v>222</v>
      </c>
      <c r="F546" s="33">
        <v>2300.13</v>
      </c>
    </row>
    <row r="547" spans="1:6" x14ac:dyDescent="0.25">
      <c r="A547" s="31">
        <v>10013522</v>
      </c>
      <c r="B547" s="32">
        <v>42503</v>
      </c>
      <c r="C547" s="32" t="s">
        <v>213</v>
      </c>
      <c r="D547" s="31" t="s">
        <v>73</v>
      </c>
      <c r="E547" s="31" t="s">
        <v>220</v>
      </c>
      <c r="F547" s="33">
        <v>2173.6799999999998</v>
      </c>
    </row>
    <row r="548" spans="1:6" x14ac:dyDescent="0.25">
      <c r="A548" s="31">
        <v>10012929</v>
      </c>
      <c r="B548" s="32">
        <v>42506</v>
      </c>
      <c r="C548" s="32" t="s">
        <v>219</v>
      </c>
      <c r="D548" s="31" t="s">
        <v>102</v>
      </c>
      <c r="E548" s="31" t="s">
        <v>216</v>
      </c>
      <c r="F548" s="33">
        <v>5970.96</v>
      </c>
    </row>
    <row r="549" spans="1:6" x14ac:dyDescent="0.25">
      <c r="A549" s="31">
        <v>10013595</v>
      </c>
      <c r="B549" s="32">
        <v>42506</v>
      </c>
      <c r="C549" s="32" t="s">
        <v>213</v>
      </c>
      <c r="D549" s="31" t="s">
        <v>136</v>
      </c>
      <c r="E549" s="31" t="s">
        <v>220</v>
      </c>
      <c r="F549" s="33">
        <v>7344.24</v>
      </c>
    </row>
    <row r="550" spans="1:6" x14ac:dyDescent="0.25">
      <c r="A550" s="31">
        <v>10013492</v>
      </c>
      <c r="B550" s="32">
        <v>42508</v>
      </c>
      <c r="C550" s="32" t="s">
        <v>211</v>
      </c>
      <c r="D550" s="31" t="s">
        <v>102</v>
      </c>
      <c r="E550" s="31" t="s">
        <v>222</v>
      </c>
      <c r="F550" s="33">
        <v>9328.32</v>
      </c>
    </row>
    <row r="551" spans="1:6" x14ac:dyDescent="0.25">
      <c r="A551" s="31">
        <v>10013560</v>
      </c>
      <c r="B551" s="32">
        <v>42509</v>
      </c>
      <c r="C551" s="32" t="s">
        <v>219</v>
      </c>
      <c r="D551" s="31" t="s">
        <v>86</v>
      </c>
      <c r="E551" s="31" t="s">
        <v>220</v>
      </c>
      <c r="F551" s="33">
        <v>4947.4799999999996</v>
      </c>
    </row>
    <row r="552" spans="1:6" x14ac:dyDescent="0.25">
      <c r="A552" s="31">
        <v>10013620</v>
      </c>
      <c r="B552" s="32">
        <v>42509</v>
      </c>
      <c r="C552" s="32" t="s">
        <v>219</v>
      </c>
      <c r="D552" s="31" t="s">
        <v>86</v>
      </c>
      <c r="E552" s="31"/>
      <c r="F552" s="33">
        <v>478.02</v>
      </c>
    </row>
    <row r="553" spans="1:6" x14ac:dyDescent="0.25">
      <c r="A553" s="31">
        <v>10012942</v>
      </c>
      <c r="B553" s="32">
        <v>42511</v>
      </c>
      <c r="C553" s="32" t="s">
        <v>215</v>
      </c>
      <c r="D553" s="31" t="s">
        <v>136</v>
      </c>
      <c r="E553" s="31" t="s">
        <v>216</v>
      </c>
      <c r="F553" s="33">
        <v>6749.32</v>
      </c>
    </row>
    <row r="554" spans="1:6" x14ac:dyDescent="0.25">
      <c r="A554" s="31">
        <v>10013381</v>
      </c>
      <c r="B554" s="32">
        <v>42511</v>
      </c>
      <c r="C554" s="32" t="s">
        <v>211</v>
      </c>
      <c r="D554" s="31" t="s">
        <v>86</v>
      </c>
      <c r="E554" s="31" t="s">
        <v>210</v>
      </c>
      <c r="F554" s="33">
        <v>8646.77</v>
      </c>
    </row>
    <row r="555" spans="1:6" x14ac:dyDescent="0.25">
      <c r="A555" s="31">
        <v>10012740</v>
      </c>
      <c r="B555" s="32">
        <v>42514</v>
      </c>
      <c r="C555" s="32" t="s">
        <v>215</v>
      </c>
      <c r="D555" s="31" t="s">
        <v>73</v>
      </c>
      <c r="E555" s="31" t="s">
        <v>212</v>
      </c>
      <c r="F555" s="33">
        <v>8487.0300000000007</v>
      </c>
    </row>
    <row r="556" spans="1:6" x14ac:dyDescent="0.25">
      <c r="A556" s="31">
        <v>10012946</v>
      </c>
      <c r="B556" s="32">
        <v>42519</v>
      </c>
      <c r="C556" s="32" t="s">
        <v>209</v>
      </c>
      <c r="D556" s="31" t="s">
        <v>102</v>
      </c>
      <c r="E556" s="31" t="s">
        <v>216</v>
      </c>
      <c r="F556" s="33">
        <v>6966.8</v>
      </c>
    </row>
    <row r="557" spans="1:6" x14ac:dyDescent="0.25">
      <c r="A557" s="31">
        <v>10012810</v>
      </c>
      <c r="B557" s="32">
        <v>42520</v>
      </c>
      <c r="C557" s="32" t="s">
        <v>211</v>
      </c>
      <c r="D557" s="31" t="s">
        <v>73</v>
      </c>
      <c r="E557" s="31" t="s">
        <v>214</v>
      </c>
      <c r="F557" s="33">
        <v>5573.42</v>
      </c>
    </row>
    <row r="558" spans="1:6" x14ac:dyDescent="0.25">
      <c r="A558" s="31">
        <v>10013447</v>
      </c>
      <c r="B558" s="32">
        <v>42521</v>
      </c>
      <c r="C558" s="32" t="s">
        <v>221</v>
      </c>
      <c r="D558" s="31" t="s">
        <v>86</v>
      </c>
      <c r="E558" s="31" t="s">
        <v>222</v>
      </c>
      <c r="F558" s="33">
        <v>5012.38</v>
      </c>
    </row>
    <row r="559" spans="1:6" x14ac:dyDescent="0.25">
      <c r="A559" s="31">
        <v>10013190</v>
      </c>
      <c r="B559" s="32">
        <v>42526</v>
      </c>
      <c r="C559" s="32" t="s">
        <v>219</v>
      </c>
      <c r="D559" s="31" t="s">
        <v>136</v>
      </c>
      <c r="E559" s="31" t="s">
        <v>218</v>
      </c>
      <c r="F559" s="33">
        <v>174.97</v>
      </c>
    </row>
    <row r="560" spans="1:6" x14ac:dyDescent="0.25">
      <c r="A560" s="31">
        <v>10012947</v>
      </c>
      <c r="B560" s="32">
        <v>42527</v>
      </c>
      <c r="C560" s="32" t="s">
        <v>215</v>
      </c>
      <c r="D560" s="31" t="s">
        <v>102</v>
      </c>
      <c r="E560" s="31" t="s">
        <v>216</v>
      </c>
      <c r="F560" s="33">
        <v>6980.25</v>
      </c>
    </row>
    <row r="561" spans="1:6" x14ac:dyDescent="0.25">
      <c r="A561" s="31">
        <v>10012970</v>
      </c>
      <c r="B561" s="32">
        <v>42528</v>
      </c>
      <c r="C561" s="32" t="s">
        <v>219</v>
      </c>
      <c r="D561" s="31" t="s">
        <v>102</v>
      </c>
      <c r="E561" s="31" t="s">
        <v>216</v>
      </c>
      <c r="F561" s="33">
        <v>9130.73</v>
      </c>
    </row>
    <row r="562" spans="1:6" x14ac:dyDescent="0.25">
      <c r="A562" s="31">
        <v>10013596</v>
      </c>
      <c r="B562" s="32">
        <v>42528</v>
      </c>
      <c r="C562" s="32" t="s">
        <v>219</v>
      </c>
      <c r="D562" s="31" t="s">
        <v>86</v>
      </c>
      <c r="E562" s="31" t="s">
        <v>220</v>
      </c>
      <c r="F562" s="33">
        <v>7424.44</v>
      </c>
    </row>
    <row r="563" spans="1:6" x14ac:dyDescent="0.25">
      <c r="A563" s="31">
        <v>10012769</v>
      </c>
      <c r="B563" s="32">
        <v>42529</v>
      </c>
      <c r="C563" s="32" t="s">
        <v>209</v>
      </c>
      <c r="D563" s="31" t="s">
        <v>136</v>
      </c>
      <c r="E563" s="31" t="s">
        <v>214</v>
      </c>
      <c r="F563" s="33">
        <v>1570.57</v>
      </c>
    </row>
    <row r="564" spans="1:6" x14ac:dyDescent="0.25">
      <c r="A564" s="31">
        <v>10013462</v>
      </c>
      <c r="B564" s="32">
        <v>42531</v>
      </c>
      <c r="C564" s="32" t="s">
        <v>221</v>
      </c>
      <c r="D564" s="31" t="s">
        <v>86</v>
      </c>
      <c r="E564" s="31" t="s">
        <v>222</v>
      </c>
      <c r="F564" s="33">
        <v>6736.4</v>
      </c>
    </row>
    <row r="565" spans="1:6" x14ac:dyDescent="0.25">
      <c r="A565" s="31">
        <v>10012676</v>
      </c>
      <c r="B565" s="32">
        <v>42533</v>
      </c>
      <c r="C565" s="32" t="s">
        <v>213</v>
      </c>
      <c r="D565" s="31" t="s">
        <v>73</v>
      </c>
      <c r="E565" s="31" t="s">
        <v>212</v>
      </c>
      <c r="F565" s="33">
        <v>3221.24</v>
      </c>
    </row>
    <row r="566" spans="1:6" x14ac:dyDescent="0.25">
      <c r="A566" s="31">
        <v>10012778</v>
      </c>
      <c r="B566" s="32">
        <v>42534</v>
      </c>
      <c r="C566" s="32" t="s">
        <v>211</v>
      </c>
      <c r="D566" s="31" t="s">
        <v>136</v>
      </c>
      <c r="E566" s="31" t="s">
        <v>214</v>
      </c>
      <c r="F566" s="33">
        <v>2330.15</v>
      </c>
    </row>
    <row r="567" spans="1:6" x14ac:dyDescent="0.25">
      <c r="A567" s="31">
        <v>10013068</v>
      </c>
      <c r="B567" s="32">
        <v>42537</v>
      </c>
      <c r="C567" s="32" t="s">
        <v>211</v>
      </c>
      <c r="D567" s="31" t="s">
        <v>86</v>
      </c>
      <c r="E567" s="31" t="s">
        <v>223</v>
      </c>
      <c r="F567" s="33">
        <v>7915.52</v>
      </c>
    </row>
    <row r="568" spans="1:6" x14ac:dyDescent="0.25">
      <c r="A568" s="31">
        <v>10013076</v>
      </c>
      <c r="B568" s="32">
        <v>42537</v>
      </c>
      <c r="C568" s="32" t="s">
        <v>219</v>
      </c>
      <c r="D568" s="31" t="s">
        <v>136</v>
      </c>
      <c r="E568" s="31" t="s">
        <v>223</v>
      </c>
      <c r="F568" s="33">
        <v>8715.65</v>
      </c>
    </row>
    <row r="569" spans="1:6" x14ac:dyDescent="0.25">
      <c r="A569" s="31">
        <v>10012803</v>
      </c>
      <c r="B569" s="32">
        <v>42540</v>
      </c>
      <c r="C569" s="32" t="s">
        <v>219</v>
      </c>
      <c r="D569" s="31" t="s">
        <v>136</v>
      </c>
      <c r="E569" s="31" t="s">
        <v>214</v>
      </c>
      <c r="F569" s="33">
        <v>5105.21</v>
      </c>
    </row>
    <row r="570" spans="1:6" x14ac:dyDescent="0.25">
      <c r="A570" s="31">
        <v>10013644</v>
      </c>
      <c r="B570" s="32">
        <v>42546</v>
      </c>
      <c r="C570" s="32" t="s">
        <v>211</v>
      </c>
      <c r="D570" s="31" t="s">
        <v>102</v>
      </c>
      <c r="E570" s="31"/>
      <c r="F570" s="33">
        <v>1370.05</v>
      </c>
    </row>
    <row r="571" spans="1:6" x14ac:dyDescent="0.25">
      <c r="A571" s="31">
        <v>10013142</v>
      </c>
      <c r="B571" s="32">
        <v>42547</v>
      </c>
      <c r="C571" s="32" t="s">
        <v>215</v>
      </c>
      <c r="D571" s="31" t="s">
        <v>86</v>
      </c>
      <c r="E571" s="31" t="s">
        <v>217</v>
      </c>
      <c r="F571" s="33">
        <v>4348.97</v>
      </c>
    </row>
    <row r="572" spans="1:6" x14ac:dyDescent="0.25">
      <c r="A572" s="31">
        <v>10013237</v>
      </c>
      <c r="B572" s="32">
        <v>42547</v>
      </c>
      <c r="C572" s="32" t="s">
        <v>213</v>
      </c>
      <c r="D572" s="31" t="s">
        <v>136</v>
      </c>
      <c r="E572" s="31" t="s">
        <v>218</v>
      </c>
      <c r="F572" s="33">
        <v>4068.82</v>
      </c>
    </row>
    <row r="573" spans="1:6" x14ac:dyDescent="0.25">
      <c r="A573" s="31">
        <v>10012815</v>
      </c>
      <c r="B573" s="32">
        <v>42548</v>
      </c>
      <c r="C573" s="32" t="s">
        <v>211</v>
      </c>
      <c r="D573" s="31" t="s">
        <v>102</v>
      </c>
      <c r="E573" s="31" t="s">
        <v>214</v>
      </c>
      <c r="F573" s="33">
        <v>5897.04</v>
      </c>
    </row>
    <row r="574" spans="1:6" x14ac:dyDescent="0.25">
      <c r="A574" s="31">
        <v>10013360</v>
      </c>
      <c r="B574" s="32">
        <v>42548</v>
      </c>
      <c r="C574" s="32" t="s">
        <v>213</v>
      </c>
      <c r="D574" s="31" t="s">
        <v>86</v>
      </c>
      <c r="E574" s="31" t="s">
        <v>210</v>
      </c>
      <c r="F574" s="33">
        <v>6750.1</v>
      </c>
    </row>
    <row r="575" spans="1:6" x14ac:dyDescent="0.25">
      <c r="A575" s="31">
        <v>10013219</v>
      </c>
      <c r="B575" s="32">
        <v>42551</v>
      </c>
      <c r="C575" s="32" t="s">
        <v>221</v>
      </c>
      <c r="D575" s="31" t="s">
        <v>86</v>
      </c>
      <c r="E575" s="31" t="s">
        <v>218</v>
      </c>
      <c r="F575" s="33">
        <v>2614.85</v>
      </c>
    </row>
    <row r="576" spans="1:6" x14ac:dyDescent="0.25">
      <c r="A576" s="31">
        <v>10012973</v>
      </c>
      <c r="B576" s="32">
        <v>42552</v>
      </c>
      <c r="C576" s="32" t="s">
        <v>219</v>
      </c>
      <c r="D576" s="31" t="s">
        <v>136</v>
      </c>
      <c r="E576" s="31" t="s">
        <v>216</v>
      </c>
      <c r="F576" s="33">
        <v>9196.42</v>
      </c>
    </row>
    <row r="577" spans="1:6" x14ac:dyDescent="0.25">
      <c r="A577" s="31">
        <v>10013263</v>
      </c>
      <c r="B577" s="32">
        <v>42553</v>
      </c>
      <c r="C577" s="32" t="s">
        <v>219</v>
      </c>
      <c r="D577" s="31" t="s">
        <v>136</v>
      </c>
      <c r="E577" s="31" t="s">
        <v>218</v>
      </c>
      <c r="F577" s="33">
        <v>6559.8</v>
      </c>
    </row>
    <row r="578" spans="1:6" x14ac:dyDescent="0.25">
      <c r="A578" s="31">
        <v>10013604</v>
      </c>
      <c r="B578" s="32">
        <v>42554</v>
      </c>
      <c r="C578" s="32" t="s">
        <v>221</v>
      </c>
      <c r="D578" s="31" t="s">
        <v>73</v>
      </c>
      <c r="E578" s="31" t="s">
        <v>220</v>
      </c>
      <c r="F578" s="33">
        <v>9122.27</v>
      </c>
    </row>
    <row r="579" spans="1:6" x14ac:dyDescent="0.25">
      <c r="A579" s="31">
        <v>10013481</v>
      </c>
      <c r="B579" s="32">
        <v>42555</v>
      </c>
      <c r="C579" s="32" t="s">
        <v>209</v>
      </c>
      <c r="D579" s="31" t="s">
        <v>86</v>
      </c>
      <c r="E579" s="31" t="s">
        <v>222</v>
      </c>
      <c r="F579" s="33">
        <v>8285.83</v>
      </c>
    </row>
    <row r="580" spans="1:6" x14ac:dyDescent="0.25">
      <c r="A580" s="31">
        <v>10013431</v>
      </c>
      <c r="B580" s="32">
        <v>42557</v>
      </c>
      <c r="C580" s="32" t="s">
        <v>219</v>
      </c>
      <c r="D580" s="31" t="s">
        <v>102</v>
      </c>
      <c r="E580" s="31" t="s">
        <v>222</v>
      </c>
      <c r="F580" s="33">
        <v>3816.23</v>
      </c>
    </row>
    <row r="581" spans="1:6" x14ac:dyDescent="0.25">
      <c r="A581" s="31">
        <v>10013092</v>
      </c>
      <c r="B581" s="32">
        <v>42561</v>
      </c>
      <c r="C581" s="32" t="s">
        <v>219</v>
      </c>
      <c r="D581" s="31" t="s">
        <v>102</v>
      </c>
      <c r="E581" s="31" t="s">
        <v>217</v>
      </c>
      <c r="F581" s="33">
        <v>291.20999999999998</v>
      </c>
    </row>
    <row r="582" spans="1:6" x14ac:dyDescent="0.25">
      <c r="A582" s="31">
        <v>10013642</v>
      </c>
      <c r="B582" s="32">
        <v>42564</v>
      </c>
      <c r="C582" s="32" t="s">
        <v>213</v>
      </c>
      <c r="D582" s="31" t="s">
        <v>73</v>
      </c>
      <c r="E582" s="31"/>
      <c r="F582" s="33">
        <v>1277.72</v>
      </c>
    </row>
    <row r="583" spans="1:6" x14ac:dyDescent="0.25">
      <c r="A583" s="31">
        <v>10013459</v>
      </c>
      <c r="B583" s="32">
        <v>42565</v>
      </c>
      <c r="C583" s="32" t="s">
        <v>209</v>
      </c>
      <c r="D583" s="31" t="s">
        <v>73</v>
      </c>
      <c r="E583" s="31" t="s">
        <v>222</v>
      </c>
      <c r="F583" s="33">
        <v>6467.72</v>
      </c>
    </row>
    <row r="584" spans="1:6" x14ac:dyDescent="0.25">
      <c r="A584" s="31">
        <v>10013144</v>
      </c>
      <c r="B584" s="32">
        <v>42568</v>
      </c>
      <c r="C584" s="32" t="s">
        <v>215</v>
      </c>
      <c r="D584" s="31" t="s">
        <v>86</v>
      </c>
      <c r="E584" s="31" t="s">
        <v>217</v>
      </c>
      <c r="F584" s="33">
        <v>4473.04</v>
      </c>
    </row>
    <row r="585" spans="1:6" x14ac:dyDescent="0.25">
      <c r="A585" s="31">
        <v>10013370</v>
      </c>
      <c r="B585" s="32">
        <v>42568</v>
      </c>
      <c r="C585" s="32" t="s">
        <v>211</v>
      </c>
      <c r="D585" s="31" t="s">
        <v>102</v>
      </c>
      <c r="E585" s="31" t="s">
        <v>210</v>
      </c>
      <c r="F585" s="33">
        <v>7548.81</v>
      </c>
    </row>
    <row r="586" spans="1:6" x14ac:dyDescent="0.25">
      <c r="A586" s="31">
        <v>10013564</v>
      </c>
      <c r="B586" s="32">
        <v>42569</v>
      </c>
      <c r="C586" s="32" t="s">
        <v>221</v>
      </c>
      <c r="D586" s="31" t="s">
        <v>86</v>
      </c>
      <c r="E586" s="31" t="s">
        <v>220</v>
      </c>
      <c r="F586" s="33">
        <v>5292.02</v>
      </c>
    </row>
    <row r="587" spans="1:6" x14ac:dyDescent="0.25">
      <c r="A587" s="31">
        <v>10012825</v>
      </c>
      <c r="B587" s="32">
        <v>42570</v>
      </c>
      <c r="C587" s="32" t="s">
        <v>215</v>
      </c>
      <c r="D587" s="31" t="s">
        <v>73</v>
      </c>
      <c r="E587" s="31" t="s">
        <v>214</v>
      </c>
      <c r="F587" s="33">
        <v>6570.71</v>
      </c>
    </row>
    <row r="588" spans="1:6" x14ac:dyDescent="0.25">
      <c r="A588" s="31">
        <v>10012984</v>
      </c>
      <c r="B588" s="32">
        <v>42570</v>
      </c>
      <c r="C588" s="32" t="s">
        <v>209</v>
      </c>
      <c r="D588" s="31" t="s">
        <v>102</v>
      </c>
      <c r="E588" s="31" t="s">
        <v>223</v>
      </c>
      <c r="F588" s="33">
        <v>610.04</v>
      </c>
    </row>
    <row r="589" spans="1:6" x14ac:dyDescent="0.25">
      <c r="A589" s="31">
        <v>10013031</v>
      </c>
      <c r="B589" s="32">
        <v>42570</v>
      </c>
      <c r="C589" s="32" t="s">
        <v>219</v>
      </c>
      <c r="D589" s="31" t="s">
        <v>102</v>
      </c>
      <c r="E589" s="31" t="s">
        <v>223</v>
      </c>
      <c r="F589" s="33">
        <v>4223.08</v>
      </c>
    </row>
    <row r="590" spans="1:6" x14ac:dyDescent="0.25">
      <c r="A590" s="31">
        <v>10013539</v>
      </c>
      <c r="B590" s="32">
        <v>42570</v>
      </c>
      <c r="C590" s="32" t="s">
        <v>211</v>
      </c>
      <c r="D590" s="31" t="s">
        <v>136</v>
      </c>
      <c r="E590" s="31" t="s">
        <v>220</v>
      </c>
      <c r="F590" s="33">
        <v>3057.51</v>
      </c>
    </row>
    <row r="591" spans="1:6" x14ac:dyDescent="0.25">
      <c r="A591" s="31">
        <v>10013024</v>
      </c>
      <c r="B591" s="32">
        <v>42572</v>
      </c>
      <c r="C591" s="32" t="s">
        <v>215</v>
      </c>
      <c r="D591" s="31" t="s">
        <v>136</v>
      </c>
      <c r="E591" s="31" t="s">
        <v>223</v>
      </c>
      <c r="F591" s="33">
        <v>3498.45</v>
      </c>
    </row>
    <row r="592" spans="1:6" x14ac:dyDescent="0.25">
      <c r="A592" s="31">
        <v>10012684</v>
      </c>
      <c r="B592" s="32">
        <v>42573</v>
      </c>
      <c r="C592" s="32" t="s">
        <v>209</v>
      </c>
      <c r="D592" s="31" t="s">
        <v>102</v>
      </c>
      <c r="E592" s="31" t="s">
        <v>212</v>
      </c>
      <c r="F592" s="33">
        <v>4254.24</v>
      </c>
    </row>
    <row r="593" spans="1:6" x14ac:dyDescent="0.25">
      <c r="A593" s="31">
        <v>10013027</v>
      </c>
      <c r="B593" s="32">
        <v>42577</v>
      </c>
      <c r="C593" s="32" t="s">
        <v>209</v>
      </c>
      <c r="D593" s="31" t="s">
        <v>136</v>
      </c>
      <c r="E593" s="31" t="s">
        <v>223</v>
      </c>
      <c r="F593" s="33">
        <v>3699.12</v>
      </c>
    </row>
    <row r="594" spans="1:6" x14ac:dyDescent="0.25">
      <c r="A594" s="31">
        <v>10013178</v>
      </c>
      <c r="B594" s="32">
        <v>42578</v>
      </c>
      <c r="C594" s="32" t="s">
        <v>209</v>
      </c>
      <c r="D594" s="31" t="s">
        <v>86</v>
      </c>
      <c r="E594" s="31" t="s">
        <v>217</v>
      </c>
      <c r="F594" s="33">
        <v>8522.74</v>
      </c>
    </row>
    <row r="595" spans="1:6" x14ac:dyDescent="0.25">
      <c r="A595" s="31">
        <v>10013533</v>
      </c>
      <c r="B595" s="32">
        <v>42579</v>
      </c>
      <c r="C595" s="32" t="s">
        <v>219</v>
      </c>
      <c r="D595" s="31" t="s">
        <v>102</v>
      </c>
      <c r="E595" s="31" t="s">
        <v>220</v>
      </c>
      <c r="F595" s="33">
        <v>2555.6</v>
      </c>
    </row>
    <row r="596" spans="1:6" x14ac:dyDescent="0.25">
      <c r="A596" s="31">
        <v>10013164</v>
      </c>
      <c r="B596" s="32">
        <v>42581</v>
      </c>
      <c r="C596" s="32" t="s">
        <v>215</v>
      </c>
      <c r="D596" s="31" t="s">
        <v>136</v>
      </c>
      <c r="E596" s="31" t="s">
        <v>217</v>
      </c>
      <c r="F596" s="33">
        <v>6096.02</v>
      </c>
    </row>
    <row r="597" spans="1:6" x14ac:dyDescent="0.25">
      <c r="A597" s="31">
        <v>10013035</v>
      </c>
      <c r="B597" s="32">
        <v>42583</v>
      </c>
      <c r="C597" s="32" t="s">
        <v>211</v>
      </c>
      <c r="D597" s="31" t="s">
        <v>102</v>
      </c>
      <c r="E597" s="31" t="s">
        <v>223</v>
      </c>
      <c r="F597" s="33">
        <v>4735.76</v>
      </c>
    </row>
    <row r="598" spans="1:6" x14ac:dyDescent="0.25">
      <c r="A598" s="31">
        <v>10013396</v>
      </c>
      <c r="B598" s="32">
        <v>42585</v>
      </c>
      <c r="C598" s="32" t="s">
        <v>215</v>
      </c>
      <c r="D598" s="31" t="s">
        <v>136</v>
      </c>
      <c r="E598" s="31" t="s">
        <v>222</v>
      </c>
      <c r="F598" s="33">
        <v>907.16</v>
      </c>
    </row>
    <row r="599" spans="1:6" x14ac:dyDescent="0.25">
      <c r="A599" s="31">
        <v>10013594</v>
      </c>
      <c r="B599" s="32">
        <v>42587</v>
      </c>
      <c r="C599" s="32" t="s">
        <v>213</v>
      </c>
      <c r="D599" s="31" t="s">
        <v>86</v>
      </c>
      <c r="E599" s="31" t="s">
        <v>220</v>
      </c>
      <c r="F599" s="33">
        <v>7284.52</v>
      </c>
    </row>
    <row r="600" spans="1:6" x14ac:dyDescent="0.25">
      <c r="A600" s="31">
        <v>10012716</v>
      </c>
      <c r="B600" s="32">
        <v>42590</v>
      </c>
      <c r="C600" s="32" t="s">
        <v>219</v>
      </c>
      <c r="D600" s="31" t="s">
        <v>136</v>
      </c>
      <c r="E600" s="31" t="s">
        <v>212</v>
      </c>
      <c r="F600" s="33">
        <v>6197.07</v>
      </c>
    </row>
    <row r="601" spans="1:6" x14ac:dyDescent="0.25">
      <c r="A601" s="31">
        <v>10012839</v>
      </c>
      <c r="B601" s="32">
        <v>42590</v>
      </c>
      <c r="C601" s="32" t="s">
        <v>209</v>
      </c>
      <c r="D601" s="31" t="s">
        <v>86</v>
      </c>
      <c r="E601" s="31" t="s">
        <v>214</v>
      </c>
      <c r="F601" s="33">
        <v>7950.97</v>
      </c>
    </row>
    <row r="602" spans="1:6" x14ac:dyDescent="0.25">
      <c r="A602" s="31">
        <v>10013214</v>
      </c>
      <c r="B602" s="32">
        <v>42590</v>
      </c>
      <c r="C602" s="32" t="s">
        <v>221</v>
      </c>
      <c r="D602" s="31" t="s">
        <v>86</v>
      </c>
      <c r="E602" s="31" t="s">
        <v>218</v>
      </c>
      <c r="F602" s="33">
        <v>2238.96</v>
      </c>
    </row>
    <row r="603" spans="1:6" x14ac:dyDescent="0.25">
      <c r="A603" s="31">
        <v>10012867</v>
      </c>
      <c r="B603" s="32">
        <v>42591</v>
      </c>
      <c r="C603" s="32" t="s">
        <v>211</v>
      </c>
      <c r="D603" s="31" t="s">
        <v>136</v>
      </c>
      <c r="E603" s="31" t="s">
        <v>216</v>
      </c>
      <c r="F603" s="33">
        <v>569.25</v>
      </c>
    </row>
    <row r="604" spans="1:6" x14ac:dyDescent="0.25">
      <c r="A604" s="31">
        <v>10013162</v>
      </c>
      <c r="B604" s="32">
        <v>42594</v>
      </c>
      <c r="C604" s="32" t="s">
        <v>209</v>
      </c>
      <c r="D604" s="31" t="s">
        <v>136</v>
      </c>
      <c r="E604" s="31" t="s">
        <v>217</v>
      </c>
      <c r="F604" s="33">
        <v>5776.19</v>
      </c>
    </row>
    <row r="605" spans="1:6" x14ac:dyDescent="0.25">
      <c r="A605" s="31">
        <v>10013567</v>
      </c>
      <c r="B605" s="32">
        <v>42599</v>
      </c>
      <c r="C605" s="32" t="s">
        <v>209</v>
      </c>
      <c r="D605" s="31" t="s">
        <v>73</v>
      </c>
      <c r="E605" s="31" t="s">
        <v>220</v>
      </c>
      <c r="F605" s="33">
        <v>5647.94</v>
      </c>
    </row>
    <row r="606" spans="1:6" x14ac:dyDescent="0.25">
      <c r="A606" s="31">
        <v>10012653</v>
      </c>
      <c r="B606" s="32">
        <v>42607</v>
      </c>
      <c r="C606" s="32" t="s">
        <v>211</v>
      </c>
      <c r="D606" s="31" t="s">
        <v>102</v>
      </c>
      <c r="E606" s="31" t="s">
        <v>212</v>
      </c>
      <c r="F606" s="33">
        <v>237.98</v>
      </c>
    </row>
    <row r="607" spans="1:6" x14ac:dyDescent="0.25">
      <c r="A607" s="31">
        <v>10013329</v>
      </c>
      <c r="B607" s="32">
        <v>42610</v>
      </c>
      <c r="C607" s="32" t="s">
        <v>219</v>
      </c>
      <c r="D607" s="31" t="s">
        <v>73</v>
      </c>
      <c r="E607" s="31" t="s">
        <v>210</v>
      </c>
      <c r="F607" s="33">
        <v>3111.51</v>
      </c>
    </row>
    <row r="608" spans="1:6" x14ac:dyDescent="0.25">
      <c r="A608" s="31">
        <v>10013555</v>
      </c>
      <c r="B608" s="32">
        <v>42613</v>
      </c>
      <c r="C608" s="32" t="s">
        <v>219</v>
      </c>
      <c r="D608" s="31" t="s">
        <v>136</v>
      </c>
      <c r="E608" s="31" t="s">
        <v>220</v>
      </c>
      <c r="F608" s="33">
        <v>4240.51</v>
      </c>
    </row>
    <row r="609" spans="1:6" x14ac:dyDescent="0.25">
      <c r="A609" s="31">
        <v>10012728</v>
      </c>
      <c r="B609" s="32">
        <v>42615</v>
      </c>
      <c r="C609" s="32" t="s">
        <v>213</v>
      </c>
      <c r="D609" s="31" t="s">
        <v>136</v>
      </c>
      <c r="E609" s="31" t="s">
        <v>212</v>
      </c>
      <c r="F609" s="33">
        <v>7522.56</v>
      </c>
    </row>
    <row r="610" spans="1:6" x14ac:dyDescent="0.25">
      <c r="A610" s="31">
        <v>10013042</v>
      </c>
      <c r="B610" s="32">
        <v>42615</v>
      </c>
      <c r="C610" s="32" t="s">
        <v>215</v>
      </c>
      <c r="D610" s="31" t="s">
        <v>86</v>
      </c>
      <c r="E610" s="31" t="s">
        <v>223</v>
      </c>
      <c r="F610" s="33">
        <v>6022.83</v>
      </c>
    </row>
    <row r="611" spans="1:6" x14ac:dyDescent="0.25">
      <c r="A611" s="31">
        <v>10013609</v>
      </c>
      <c r="B611" s="32">
        <v>42616</v>
      </c>
      <c r="C611" s="32" t="s">
        <v>219</v>
      </c>
      <c r="D611" s="31" t="s">
        <v>73</v>
      </c>
      <c r="E611" s="31" t="s">
        <v>220</v>
      </c>
      <c r="F611" s="33">
        <v>9568.42</v>
      </c>
    </row>
    <row r="612" spans="1:6" x14ac:dyDescent="0.25">
      <c r="A612" s="31">
        <v>10012841</v>
      </c>
      <c r="B612" s="32">
        <v>42617</v>
      </c>
      <c r="C612" s="32" t="s">
        <v>211</v>
      </c>
      <c r="D612" s="31" t="s">
        <v>102</v>
      </c>
      <c r="E612" s="31" t="s">
        <v>214</v>
      </c>
      <c r="F612" s="33">
        <v>8097.09</v>
      </c>
    </row>
    <row r="613" spans="1:6" x14ac:dyDescent="0.25">
      <c r="A613" s="31">
        <v>10012817</v>
      </c>
      <c r="B613" s="32">
        <v>42618</v>
      </c>
      <c r="C613" s="32" t="s">
        <v>215</v>
      </c>
      <c r="D613" s="31" t="s">
        <v>136</v>
      </c>
      <c r="E613" s="31" t="s">
        <v>214</v>
      </c>
      <c r="F613" s="33">
        <v>5995.5</v>
      </c>
    </row>
    <row r="614" spans="1:6" x14ac:dyDescent="0.25">
      <c r="A614" s="31">
        <v>10012964</v>
      </c>
      <c r="B614" s="32">
        <v>42618</v>
      </c>
      <c r="C614" s="32" t="s">
        <v>215</v>
      </c>
      <c r="D614" s="31" t="s">
        <v>136</v>
      </c>
      <c r="E614" s="31" t="s">
        <v>216</v>
      </c>
      <c r="F614" s="33">
        <v>8619.7999999999993</v>
      </c>
    </row>
    <row r="615" spans="1:6" x14ac:dyDescent="0.25">
      <c r="A615" s="31">
        <v>10013517</v>
      </c>
      <c r="B615" s="32">
        <v>42618</v>
      </c>
      <c r="C615" s="32" t="s">
        <v>215</v>
      </c>
      <c r="D615" s="31" t="s">
        <v>73</v>
      </c>
      <c r="E615" s="31" t="s">
        <v>220</v>
      </c>
      <c r="F615" s="33">
        <v>1808.5</v>
      </c>
    </row>
    <row r="616" spans="1:6" x14ac:dyDescent="0.25">
      <c r="A616" s="31">
        <v>10013205</v>
      </c>
      <c r="B616" s="32">
        <v>42620</v>
      </c>
      <c r="C616" s="32" t="s">
        <v>221</v>
      </c>
      <c r="D616" s="31" t="s">
        <v>136</v>
      </c>
      <c r="E616" s="31" t="s">
        <v>218</v>
      </c>
      <c r="F616" s="33">
        <v>1314.64</v>
      </c>
    </row>
    <row r="617" spans="1:6" x14ac:dyDescent="0.25">
      <c r="A617" s="31">
        <v>10012924</v>
      </c>
      <c r="B617" s="32">
        <v>42622</v>
      </c>
      <c r="C617" s="32" t="s">
        <v>211</v>
      </c>
      <c r="D617" s="31" t="s">
        <v>73</v>
      </c>
      <c r="E617" s="31" t="s">
        <v>216</v>
      </c>
      <c r="F617" s="33">
        <v>5743.53</v>
      </c>
    </row>
    <row r="618" spans="1:6" x14ac:dyDescent="0.25">
      <c r="A618" s="31">
        <v>10012923</v>
      </c>
      <c r="B618" s="32">
        <v>42626</v>
      </c>
      <c r="C618" s="32" t="s">
        <v>211</v>
      </c>
      <c r="D618" s="31" t="s">
        <v>86</v>
      </c>
      <c r="E618" s="31" t="s">
        <v>216</v>
      </c>
      <c r="F618" s="33">
        <v>5303.78</v>
      </c>
    </row>
    <row r="619" spans="1:6" x14ac:dyDescent="0.25">
      <c r="A619" s="31">
        <v>10013127</v>
      </c>
      <c r="B619" s="32">
        <v>42626</v>
      </c>
      <c r="C619" s="32" t="s">
        <v>215</v>
      </c>
      <c r="D619" s="31" t="s">
        <v>136</v>
      </c>
      <c r="E619" s="31" t="s">
        <v>217</v>
      </c>
      <c r="F619" s="33">
        <v>3495.42</v>
      </c>
    </row>
    <row r="620" spans="1:6" x14ac:dyDescent="0.25">
      <c r="A620" s="31">
        <v>10013036</v>
      </c>
      <c r="B620" s="32">
        <v>42627</v>
      </c>
      <c r="C620" s="32" t="s">
        <v>215</v>
      </c>
      <c r="D620" s="31" t="s">
        <v>102</v>
      </c>
      <c r="E620" s="31" t="s">
        <v>223</v>
      </c>
      <c r="F620" s="33">
        <v>4772.74</v>
      </c>
    </row>
    <row r="621" spans="1:6" x14ac:dyDescent="0.25">
      <c r="A621" s="31">
        <v>10013075</v>
      </c>
      <c r="B621" s="32">
        <v>42627</v>
      </c>
      <c r="C621" s="32" t="s">
        <v>211</v>
      </c>
      <c r="D621" s="31" t="s">
        <v>136</v>
      </c>
      <c r="E621" s="31" t="s">
        <v>223</v>
      </c>
      <c r="F621" s="33">
        <v>8653.98</v>
      </c>
    </row>
    <row r="622" spans="1:6" x14ac:dyDescent="0.25">
      <c r="A622" s="31">
        <v>10012832</v>
      </c>
      <c r="B622" s="32">
        <v>42628</v>
      </c>
      <c r="C622" s="32" t="s">
        <v>215</v>
      </c>
      <c r="D622" s="31" t="s">
        <v>136</v>
      </c>
      <c r="E622" s="31" t="s">
        <v>214</v>
      </c>
      <c r="F622" s="33">
        <v>7099.01</v>
      </c>
    </row>
    <row r="623" spans="1:6" x14ac:dyDescent="0.25">
      <c r="A623" s="31">
        <v>10013369</v>
      </c>
      <c r="B623" s="32">
        <v>42628</v>
      </c>
      <c r="C623" s="32" t="s">
        <v>215</v>
      </c>
      <c r="D623" s="31" t="s">
        <v>86</v>
      </c>
      <c r="E623" s="31" t="s">
        <v>210</v>
      </c>
      <c r="F623" s="33">
        <v>7548.54</v>
      </c>
    </row>
    <row r="624" spans="1:6" x14ac:dyDescent="0.25">
      <c r="A624" s="31">
        <v>10013590</v>
      </c>
      <c r="B624" s="32">
        <v>42628</v>
      </c>
      <c r="C624" s="32" t="s">
        <v>209</v>
      </c>
      <c r="D624" s="31" t="s">
        <v>73</v>
      </c>
      <c r="E624" s="31" t="s">
        <v>220</v>
      </c>
      <c r="F624" s="33">
        <v>6842.66</v>
      </c>
    </row>
    <row r="625" spans="1:6" x14ac:dyDescent="0.25">
      <c r="A625" s="31">
        <v>10012864</v>
      </c>
      <c r="B625" s="32">
        <v>42630</v>
      </c>
      <c r="C625" s="32" t="s">
        <v>219</v>
      </c>
      <c r="D625" s="31" t="s">
        <v>102</v>
      </c>
      <c r="E625" s="31" t="s">
        <v>216</v>
      </c>
      <c r="F625" s="33">
        <v>424.54</v>
      </c>
    </row>
    <row r="626" spans="1:6" x14ac:dyDescent="0.25">
      <c r="A626" s="31">
        <v>10013618</v>
      </c>
      <c r="B626" s="32">
        <v>42630</v>
      </c>
      <c r="C626" s="32" t="s">
        <v>219</v>
      </c>
      <c r="D626" s="31" t="s">
        <v>102</v>
      </c>
      <c r="E626" s="31"/>
      <c r="F626" s="33">
        <v>436.99</v>
      </c>
    </row>
    <row r="627" spans="1:6" x14ac:dyDescent="0.25">
      <c r="A627" s="31">
        <v>10013585</v>
      </c>
      <c r="B627" s="32">
        <v>42633</v>
      </c>
      <c r="C627" s="32" t="s">
        <v>219</v>
      </c>
      <c r="D627" s="31" t="s">
        <v>136</v>
      </c>
      <c r="E627" s="31" t="s">
        <v>220</v>
      </c>
      <c r="F627" s="33">
        <v>6656.06</v>
      </c>
    </row>
    <row r="628" spans="1:6" x14ac:dyDescent="0.25">
      <c r="A628" s="31">
        <v>10012895</v>
      </c>
      <c r="B628" s="32">
        <v>42635</v>
      </c>
      <c r="C628" s="32" t="s">
        <v>219</v>
      </c>
      <c r="D628" s="31" t="s">
        <v>73</v>
      </c>
      <c r="E628" s="31" t="s">
        <v>216</v>
      </c>
      <c r="F628" s="33">
        <v>3558.84</v>
      </c>
    </row>
    <row r="629" spans="1:6" x14ac:dyDescent="0.25">
      <c r="A629" s="31">
        <v>10013010</v>
      </c>
      <c r="B629" s="32">
        <v>42636</v>
      </c>
      <c r="C629" s="32" t="s">
        <v>213</v>
      </c>
      <c r="D629" s="31" t="s">
        <v>86</v>
      </c>
      <c r="E629" s="31" t="s">
        <v>223</v>
      </c>
      <c r="F629" s="33">
        <v>2456.4699999999998</v>
      </c>
    </row>
    <row r="630" spans="1:6" x14ac:dyDescent="0.25">
      <c r="A630" s="31">
        <v>10012697</v>
      </c>
      <c r="B630" s="32">
        <v>42637</v>
      </c>
      <c r="C630" s="32" t="s">
        <v>215</v>
      </c>
      <c r="D630" s="31" t="s">
        <v>73</v>
      </c>
      <c r="E630" s="31" t="s">
        <v>212</v>
      </c>
      <c r="F630" s="33">
        <v>5048.2700000000004</v>
      </c>
    </row>
    <row r="631" spans="1:6" x14ac:dyDescent="0.25">
      <c r="A631" s="31">
        <v>10012911</v>
      </c>
      <c r="B631" s="32">
        <v>42638</v>
      </c>
      <c r="C631" s="32" t="s">
        <v>215</v>
      </c>
      <c r="D631" s="31" t="s">
        <v>73</v>
      </c>
      <c r="E631" s="31" t="s">
        <v>216</v>
      </c>
      <c r="F631" s="33">
        <v>4471.34</v>
      </c>
    </row>
    <row r="632" spans="1:6" x14ac:dyDescent="0.25">
      <c r="A632" s="31">
        <v>10013625</v>
      </c>
      <c r="B632" s="32">
        <v>42638</v>
      </c>
      <c r="C632" s="32" t="s">
        <v>213</v>
      </c>
      <c r="D632" s="31" t="s">
        <v>73</v>
      </c>
      <c r="E632" s="31"/>
      <c r="F632" s="33">
        <v>674.94</v>
      </c>
    </row>
    <row r="633" spans="1:6" x14ac:dyDescent="0.25">
      <c r="A633" s="31">
        <v>10012804</v>
      </c>
      <c r="B633" s="32">
        <v>42639</v>
      </c>
      <c r="C633" s="32" t="s">
        <v>215</v>
      </c>
      <c r="D633" s="31" t="s">
        <v>136</v>
      </c>
      <c r="E633" s="31" t="s">
        <v>214</v>
      </c>
      <c r="F633" s="33">
        <v>5112.96</v>
      </c>
    </row>
    <row r="634" spans="1:6" x14ac:dyDescent="0.25">
      <c r="A634" s="31">
        <v>10012766</v>
      </c>
      <c r="B634" s="32">
        <v>42644</v>
      </c>
      <c r="C634" s="32" t="s">
        <v>209</v>
      </c>
      <c r="D634" s="31" t="s">
        <v>86</v>
      </c>
      <c r="E634" s="31" t="s">
        <v>214</v>
      </c>
      <c r="F634" s="33">
        <v>1141.98</v>
      </c>
    </row>
    <row r="635" spans="1:6" x14ac:dyDescent="0.25">
      <c r="A635" s="31">
        <v>10012786</v>
      </c>
      <c r="B635" s="32">
        <v>42644</v>
      </c>
      <c r="C635" s="32" t="s">
        <v>213</v>
      </c>
      <c r="D635" s="31" t="s">
        <v>86</v>
      </c>
      <c r="E635" s="31" t="s">
        <v>214</v>
      </c>
      <c r="F635" s="33">
        <v>3518.46</v>
      </c>
    </row>
    <row r="636" spans="1:6" x14ac:dyDescent="0.25">
      <c r="A636" s="31">
        <v>10013366</v>
      </c>
      <c r="B636" s="32">
        <v>42644</v>
      </c>
      <c r="C636" s="32" t="s">
        <v>221</v>
      </c>
      <c r="D636" s="31" t="s">
        <v>136</v>
      </c>
      <c r="E636" s="31" t="s">
        <v>210</v>
      </c>
      <c r="F636" s="33">
        <v>7127.51</v>
      </c>
    </row>
    <row r="637" spans="1:6" x14ac:dyDescent="0.25">
      <c r="A637" s="31">
        <v>10013438</v>
      </c>
      <c r="B637" s="32">
        <v>42645</v>
      </c>
      <c r="C637" s="32" t="s">
        <v>221</v>
      </c>
      <c r="D637" s="31" t="s">
        <v>73</v>
      </c>
      <c r="E637" s="31" t="s">
        <v>222</v>
      </c>
      <c r="F637" s="33">
        <v>4385.3999999999996</v>
      </c>
    </row>
    <row r="638" spans="1:6" x14ac:dyDescent="0.25">
      <c r="A638" s="31">
        <v>10013208</v>
      </c>
      <c r="B638" s="32">
        <v>42649</v>
      </c>
      <c r="C638" s="32" t="s">
        <v>209</v>
      </c>
      <c r="D638" s="31" t="s">
        <v>102</v>
      </c>
      <c r="E638" s="31" t="s">
        <v>218</v>
      </c>
      <c r="F638" s="33">
        <v>1877.73</v>
      </c>
    </row>
    <row r="639" spans="1:6" x14ac:dyDescent="0.25">
      <c r="A639" s="31">
        <v>10012673</v>
      </c>
      <c r="B639" s="32">
        <v>42650</v>
      </c>
      <c r="C639" s="32" t="s">
        <v>213</v>
      </c>
      <c r="D639" s="31" t="s">
        <v>102</v>
      </c>
      <c r="E639" s="31" t="s">
        <v>212</v>
      </c>
      <c r="F639" s="33">
        <v>2944.96</v>
      </c>
    </row>
    <row r="640" spans="1:6" x14ac:dyDescent="0.25">
      <c r="A640" s="31">
        <v>10013573</v>
      </c>
      <c r="B640" s="32">
        <v>42651</v>
      </c>
      <c r="C640" s="32" t="s">
        <v>211</v>
      </c>
      <c r="D640" s="31" t="s">
        <v>136</v>
      </c>
      <c r="E640" s="31" t="s">
        <v>220</v>
      </c>
      <c r="F640" s="33">
        <v>5808.64</v>
      </c>
    </row>
    <row r="641" spans="1:6" x14ac:dyDescent="0.25">
      <c r="A641" s="31">
        <v>10013002</v>
      </c>
      <c r="B641" s="32">
        <v>42652</v>
      </c>
      <c r="C641" s="32" t="s">
        <v>219</v>
      </c>
      <c r="D641" s="31" t="s">
        <v>102</v>
      </c>
      <c r="E641" s="31" t="s">
        <v>223</v>
      </c>
      <c r="F641" s="33">
        <v>2224.5700000000002</v>
      </c>
    </row>
    <row r="642" spans="1:6" x14ac:dyDescent="0.25">
      <c r="A642" s="31">
        <v>10013503</v>
      </c>
      <c r="B642" s="32">
        <v>42652</v>
      </c>
      <c r="C642" s="32" t="s">
        <v>213</v>
      </c>
      <c r="D642" s="31" t="s">
        <v>136</v>
      </c>
      <c r="E642" s="31" t="s">
        <v>220</v>
      </c>
      <c r="F642" s="33">
        <v>372.48</v>
      </c>
    </row>
    <row r="643" spans="1:6" x14ac:dyDescent="0.25">
      <c r="A643" s="31">
        <v>10012790</v>
      </c>
      <c r="B643" s="32">
        <v>42661</v>
      </c>
      <c r="C643" s="32" t="s">
        <v>219</v>
      </c>
      <c r="D643" s="31" t="s">
        <v>136</v>
      </c>
      <c r="E643" s="31" t="s">
        <v>214</v>
      </c>
      <c r="F643" s="33">
        <v>3753.16</v>
      </c>
    </row>
    <row r="644" spans="1:6" x14ac:dyDescent="0.25">
      <c r="A644" s="31">
        <v>10013050</v>
      </c>
      <c r="B644" s="32">
        <v>42666</v>
      </c>
      <c r="C644" s="32" t="s">
        <v>211</v>
      </c>
      <c r="D644" s="31" t="s">
        <v>86</v>
      </c>
      <c r="E644" s="31" t="s">
        <v>223</v>
      </c>
      <c r="F644" s="33">
        <v>6591.43</v>
      </c>
    </row>
    <row r="645" spans="1:6" x14ac:dyDescent="0.25">
      <c r="A645" s="31">
        <v>10013016</v>
      </c>
      <c r="B645" s="32">
        <v>42668</v>
      </c>
      <c r="C645" s="32" t="s">
        <v>221</v>
      </c>
      <c r="D645" s="31" t="s">
        <v>73</v>
      </c>
      <c r="E645" s="31" t="s">
        <v>223</v>
      </c>
      <c r="F645" s="33">
        <v>2587.6799999999998</v>
      </c>
    </row>
    <row r="646" spans="1:6" x14ac:dyDescent="0.25">
      <c r="A646" s="31">
        <v>10013308</v>
      </c>
      <c r="B646" s="32">
        <v>42668</v>
      </c>
      <c r="C646" s="32" t="s">
        <v>211</v>
      </c>
      <c r="D646" s="31" t="s">
        <v>73</v>
      </c>
      <c r="E646" s="31" t="s">
        <v>210</v>
      </c>
      <c r="F646" s="33">
        <v>1814.42</v>
      </c>
    </row>
    <row r="647" spans="1:6" x14ac:dyDescent="0.25">
      <c r="A647" s="31">
        <v>10013345</v>
      </c>
      <c r="B647" s="32">
        <v>42685</v>
      </c>
      <c r="C647" s="32" t="s">
        <v>221</v>
      </c>
      <c r="D647" s="31" t="s">
        <v>102</v>
      </c>
      <c r="E647" s="31" t="s">
        <v>210</v>
      </c>
      <c r="F647" s="33">
        <v>5016.2299999999996</v>
      </c>
    </row>
    <row r="648" spans="1:6" x14ac:dyDescent="0.25">
      <c r="A648" s="31">
        <v>10013392</v>
      </c>
      <c r="B648" s="32">
        <v>42685</v>
      </c>
      <c r="C648" s="32" t="s">
        <v>215</v>
      </c>
      <c r="D648" s="31" t="s">
        <v>73</v>
      </c>
      <c r="E648" s="31" t="s">
        <v>222</v>
      </c>
      <c r="F648" s="33">
        <v>404.7</v>
      </c>
    </row>
    <row r="649" spans="1:6" x14ac:dyDescent="0.25">
      <c r="A649" s="31">
        <v>10012960</v>
      </c>
      <c r="B649" s="32">
        <v>42691</v>
      </c>
      <c r="C649" s="32" t="s">
        <v>209</v>
      </c>
      <c r="D649" s="31" t="s">
        <v>136</v>
      </c>
      <c r="E649" s="31" t="s">
        <v>216</v>
      </c>
      <c r="F649" s="33">
        <v>8368.35</v>
      </c>
    </row>
    <row r="650" spans="1:6" x14ac:dyDescent="0.25">
      <c r="A650" s="31">
        <v>10012753</v>
      </c>
      <c r="B650" s="32">
        <v>42693</v>
      </c>
      <c r="C650" s="32" t="s">
        <v>209</v>
      </c>
      <c r="D650" s="31" t="s">
        <v>73</v>
      </c>
      <c r="E650" s="31" t="s">
        <v>212</v>
      </c>
      <c r="F650" s="33">
        <v>9936.36</v>
      </c>
    </row>
    <row r="651" spans="1:6" x14ac:dyDescent="0.25">
      <c r="A651" s="31">
        <v>10013165</v>
      </c>
      <c r="B651" s="32">
        <v>42693</v>
      </c>
      <c r="C651" s="32" t="s">
        <v>209</v>
      </c>
      <c r="D651" s="31" t="s">
        <v>136</v>
      </c>
      <c r="E651" s="31" t="s">
        <v>217</v>
      </c>
      <c r="F651" s="33">
        <v>6159.76</v>
      </c>
    </row>
    <row r="652" spans="1:6" x14ac:dyDescent="0.25">
      <c r="A652" s="31">
        <v>10012977</v>
      </c>
      <c r="B652" s="32">
        <v>42697</v>
      </c>
      <c r="C652" s="32" t="s">
        <v>213</v>
      </c>
      <c r="D652" s="31" t="s">
        <v>73</v>
      </c>
      <c r="E652" s="31" t="s">
        <v>216</v>
      </c>
      <c r="F652" s="33">
        <v>9632.32</v>
      </c>
    </row>
    <row r="653" spans="1:6" x14ac:dyDescent="0.25">
      <c r="A653" s="31">
        <v>10012955</v>
      </c>
      <c r="B653" s="32">
        <v>42702</v>
      </c>
      <c r="C653" s="32" t="s">
        <v>215</v>
      </c>
      <c r="D653" s="31" t="s">
        <v>136</v>
      </c>
      <c r="E653" s="31" t="s">
        <v>216</v>
      </c>
      <c r="F653" s="33">
        <v>7523.93</v>
      </c>
    </row>
    <row r="654" spans="1:6" x14ac:dyDescent="0.25">
      <c r="A654" s="31">
        <v>10013474</v>
      </c>
      <c r="B654" s="32">
        <v>42702</v>
      </c>
      <c r="C654" s="32" t="s">
        <v>221</v>
      </c>
      <c r="D654" s="31" t="s">
        <v>102</v>
      </c>
      <c r="E654" s="31" t="s">
        <v>222</v>
      </c>
      <c r="F654" s="33">
        <v>7854.04</v>
      </c>
    </row>
    <row r="655" spans="1:6" x14ac:dyDescent="0.25">
      <c r="A655" s="31">
        <v>10012835</v>
      </c>
      <c r="B655" s="32">
        <v>42705</v>
      </c>
      <c r="C655" s="32" t="s">
        <v>213</v>
      </c>
      <c r="D655" s="31" t="s">
        <v>86</v>
      </c>
      <c r="E655" s="31" t="s">
        <v>214</v>
      </c>
      <c r="F655" s="33">
        <v>7662.88</v>
      </c>
    </row>
    <row r="656" spans="1:6" x14ac:dyDescent="0.25">
      <c r="A656" s="31">
        <v>10013577</v>
      </c>
      <c r="B656" s="32">
        <v>42705</v>
      </c>
      <c r="C656" s="32" t="s">
        <v>213</v>
      </c>
      <c r="D656" s="31" t="s">
        <v>102</v>
      </c>
      <c r="E656" s="31" t="s">
        <v>220</v>
      </c>
      <c r="F656" s="33">
        <v>6017.98</v>
      </c>
    </row>
    <row r="657" spans="1:6" x14ac:dyDescent="0.25">
      <c r="A657" s="31">
        <v>10013490</v>
      </c>
      <c r="B657" s="32">
        <v>42707</v>
      </c>
      <c r="C657" s="32" t="s">
        <v>221</v>
      </c>
      <c r="D657" s="31" t="s">
        <v>102</v>
      </c>
      <c r="E657" s="31" t="s">
        <v>222</v>
      </c>
      <c r="F657" s="33">
        <v>9191.69</v>
      </c>
    </row>
    <row r="658" spans="1:6" x14ac:dyDescent="0.25">
      <c r="A658" s="31">
        <v>10012681</v>
      </c>
      <c r="B658" s="32">
        <v>42708</v>
      </c>
      <c r="C658" s="32" t="s">
        <v>211</v>
      </c>
      <c r="D658" s="31" t="s">
        <v>136</v>
      </c>
      <c r="E658" s="31" t="s">
        <v>212</v>
      </c>
      <c r="F658" s="33">
        <v>3667.89</v>
      </c>
    </row>
    <row r="659" spans="1:6" x14ac:dyDescent="0.25">
      <c r="A659" s="31">
        <v>10013599</v>
      </c>
      <c r="B659" s="32">
        <v>42708</v>
      </c>
      <c r="C659" s="32" t="s">
        <v>213</v>
      </c>
      <c r="D659" s="31" t="s">
        <v>136</v>
      </c>
      <c r="E659" s="31" t="s">
        <v>220</v>
      </c>
      <c r="F659" s="33">
        <v>7949.45</v>
      </c>
    </row>
    <row r="660" spans="1:6" x14ac:dyDescent="0.25">
      <c r="A660" s="31">
        <v>10013496</v>
      </c>
      <c r="B660" s="32">
        <v>42709</v>
      </c>
      <c r="C660" s="32" t="s">
        <v>215</v>
      </c>
      <c r="D660" s="31" t="s">
        <v>86</v>
      </c>
      <c r="E660" s="31" t="s">
        <v>222</v>
      </c>
      <c r="F660" s="33">
        <v>9645.16</v>
      </c>
    </row>
    <row r="661" spans="1:6" x14ac:dyDescent="0.25">
      <c r="A661" s="31">
        <v>10013007</v>
      </c>
      <c r="B661" s="32">
        <v>42716</v>
      </c>
      <c r="C661" s="32" t="s">
        <v>211</v>
      </c>
      <c r="D661" s="31" t="s">
        <v>73</v>
      </c>
      <c r="E661" s="31" t="s">
        <v>223</v>
      </c>
      <c r="F661" s="33">
        <v>2356.6799999999998</v>
      </c>
    </row>
    <row r="662" spans="1:6" x14ac:dyDescent="0.25">
      <c r="A662" s="31">
        <v>10013387</v>
      </c>
      <c r="B662" s="32">
        <v>42719</v>
      </c>
      <c r="C662" s="32" t="s">
        <v>221</v>
      </c>
      <c r="D662" s="31" t="s">
        <v>136</v>
      </c>
      <c r="E662" s="31" t="s">
        <v>210</v>
      </c>
      <c r="F662" s="33">
        <v>9606.66</v>
      </c>
    </row>
    <row r="663" spans="1:6" x14ac:dyDescent="0.25">
      <c r="A663" s="31">
        <v>10013641</v>
      </c>
      <c r="B663" s="32">
        <v>42721</v>
      </c>
      <c r="C663" s="32" t="s">
        <v>213</v>
      </c>
      <c r="D663" s="31" t="s">
        <v>86</v>
      </c>
      <c r="E663" s="31"/>
      <c r="F663" s="33">
        <v>1213.3399999999999</v>
      </c>
    </row>
    <row r="664" spans="1:6" x14ac:dyDescent="0.25">
      <c r="A664" s="31">
        <v>10013017</v>
      </c>
      <c r="B664" s="32">
        <v>42722</v>
      </c>
      <c r="C664" s="32" t="s">
        <v>213</v>
      </c>
      <c r="D664" s="31" t="s">
        <v>86</v>
      </c>
      <c r="E664" s="31" t="s">
        <v>223</v>
      </c>
      <c r="F664" s="33">
        <v>2600.5300000000002</v>
      </c>
    </row>
    <row r="665" spans="1:6" x14ac:dyDescent="0.25">
      <c r="A665" s="31">
        <v>10013550</v>
      </c>
      <c r="B665" s="32">
        <v>42722</v>
      </c>
      <c r="C665" s="32" t="s">
        <v>213</v>
      </c>
      <c r="D665" s="31" t="s">
        <v>86</v>
      </c>
      <c r="E665" s="31" t="s">
        <v>220</v>
      </c>
      <c r="F665" s="33">
        <v>3714.16</v>
      </c>
    </row>
    <row r="666" spans="1:6" x14ac:dyDescent="0.25">
      <c r="A666" s="31">
        <v>10013626</v>
      </c>
      <c r="B666" s="32">
        <v>42723</v>
      </c>
      <c r="C666" s="32" t="s">
        <v>219</v>
      </c>
      <c r="D666" s="31" t="s">
        <v>73</v>
      </c>
      <c r="E666" s="31"/>
      <c r="F666" s="33">
        <v>755.93</v>
      </c>
    </row>
    <row r="667" spans="1:6" x14ac:dyDescent="0.25">
      <c r="A667" s="31">
        <v>10012724</v>
      </c>
      <c r="B667" s="32">
        <v>42724</v>
      </c>
      <c r="C667" s="32" t="s">
        <v>219</v>
      </c>
      <c r="D667" s="31" t="s">
        <v>102</v>
      </c>
      <c r="E667" s="31" t="s">
        <v>212</v>
      </c>
      <c r="F667" s="33">
        <v>6900.31</v>
      </c>
    </row>
    <row r="668" spans="1:6" x14ac:dyDescent="0.25">
      <c r="A668" s="31">
        <v>10013253</v>
      </c>
      <c r="B668" s="32">
        <v>42725</v>
      </c>
      <c r="C668" s="32" t="s">
        <v>209</v>
      </c>
      <c r="D668" s="31" t="s">
        <v>73</v>
      </c>
      <c r="E668" s="31" t="s">
        <v>218</v>
      </c>
      <c r="F668" s="33">
        <v>5731.44</v>
      </c>
    </row>
    <row r="669" spans="1:6" x14ac:dyDescent="0.25">
      <c r="A669" s="31">
        <v>10013129</v>
      </c>
      <c r="B669" s="32">
        <v>42728</v>
      </c>
      <c r="C669" s="32" t="s">
        <v>221</v>
      </c>
      <c r="D669" s="31" t="s">
        <v>86</v>
      </c>
      <c r="E669" s="31" t="s">
        <v>217</v>
      </c>
      <c r="F669" s="33">
        <v>3606.82</v>
      </c>
    </row>
    <row r="670" spans="1:6" x14ac:dyDescent="0.25">
      <c r="A670" s="31">
        <v>10013094</v>
      </c>
      <c r="B670" s="32">
        <v>42733</v>
      </c>
      <c r="C670" s="32" t="s">
        <v>219</v>
      </c>
      <c r="D670" s="31" t="s">
        <v>73</v>
      </c>
      <c r="E670" s="31" t="s">
        <v>217</v>
      </c>
      <c r="F670" s="33">
        <v>648.24</v>
      </c>
    </row>
    <row r="671" spans="1:6" x14ac:dyDescent="0.25">
      <c r="A671" s="31">
        <v>10012732</v>
      </c>
      <c r="B671" s="32">
        <v>42735</v>
      </c>
      <c r="C671" s="32" t="s">
        <v>219</v>
      </c>
      <c r="D671" s="31" t="s">
        <v>136</v>
      </c>
      <c r="E671" s="31" t="s">
        <v>212</v>
      </c>
      <c r="F671" s="33">
        <v>7704.3</v>
      </c>
    </row>
    <row r="672" spans="1:6" x14ac:dyDescent="0.25">
      <c r="A672" s="31">
        <v>10013350</v>
      </c>
      <c r="B672" s="32">
        <v>42735</v>
      </c>
      <c r="C672" s="32" t="s">
        <v>219</v>
      </c>
      <c r="D672" s="31" t="s">
        <v>73</v>
      </c>
      <c r="E672" s="31" t="s">
        <v>210</v>
      </c>
      <c r="F672" s="33">
        <v>5672.48</v>
      </c>
    </row>
    <row r="673" spans="1:6" x14ac:dyDescent="0.25">
      <c r="A673" s="31">
        <v>10013393</v>
      </c>
      <c r="B673" s="32">
        <v>42735</v>
      </c>
      <c r="C673" s="32" t="s">
        <v>211</v>
      </c>
      <c r="D673" s="31" t="s">
        <v>102</v>
      </c>
      <c r="E673" s="31" t="s">
        <v>222</v>
      </c>
      <c r="F673" s="33">
        <v>569.61</v>
      </c>
    </row>
    <row r="674" spans="1:6" x14ac:dyDescent="0.25">
      <c r="A674" s="31">
        <v>10013420</v>
      </c>
      <c r="B674" s="32">
        <v>42741</v>
      </c>
      <c r="C674" s="32" t="s">
        <v>211</v>
      </c>
      <c r="D674" s="31" t="s">
        <v>102</v>
      </c>
      <c r="E674" s="31" t="s">
        <v>222</v>
      </c>
      <c r="F674" s="33">
        <v>2661.34</v>
      </c>
    </row>
    <row r="675" spans="1:6" x14ac:dyDescent="0.25">
      <c r="A675" s="31">
        <v>10013437</v>
      </c>
      <c r="B675" s="32">
        <v>42741</v>
      </c>
      <c r="C675" s="32" t="s">
        <v>215</v>
      </c>
      <c r="D675" s="31" t="s">
        <v>102</v>
      </c>
      <c r="E675" s="31" t="s">
        <v>222</v>
      </c>
      <c r="F675" s="33">
        <v>4372.05</v>
      </c>
    </row>
    <row r="676" spans="1:6" x14ac:dyDescent="0.25">
      <c r="A676" s="31">
        <v>10013444</v>
      </c>
      <c r="B676" s="32">
        <v>42742</v>
      </c>
      <c r="C676" s="32" t="s">
        <v>221</v>
      </c>
      <c r="D676" s="31" t="s">
        <v>102</v>
      </c>
      <c r="E676" s="31" t="s">
        <v>222</v>
      </c>
      <c r="F676" s="33">
        <v>4572.88</v>
      </c>
    </row>
    <row r="677" spans="1:6" x14ac:dyDescent="0.25">
      <c r="A677" s="31">
        <v>10012692</v>
      </c>
      <c r="B677" s="32">
        <v>42748</v>
      </c>
      <c r="C677" s="32" t="s">
        <v>213</v>
      </c>
      <c r="D677" s="31" t="s">
        <v>136</v>
      </c>
      <c r="E677" s="31" t="s">
        <v>212</v>
      </c>
      <c r="F677" s="33">
        <v>4754.92</v>
      </c>
    </row>
    <row r="678" spans="1:6" x14ac:dyDescent="0.25">
      <c r="A678" s="31">
        <v>10012998</v>
      </c>
      <c r="B678" s="32">
        <v>42748</v>
      </c>
      <c r="C678" s="32" t="s">
        <v>219</v>
      </c>
      <c r="D678" s="31" t="s">
        <v>136</v>
      </c>
      <c r="E678" s="31" t="s">
        <v>223</v>
      </c>
      <c r="F678" s="33">
        <v>1715.69</v>
      </c>
    </row>
    <row r="679" spans="1:6" x14ac:dyDescent="0.25">
      <c r="A679" s="31">
        <v>10012898</v>
      </c>
      <c r="B679" s="32">
        <v>42749</v>
      </c>
      <c r="C679" s="32" t="s">
        <v>221</v>
      </c>
      <c r="D679" s="31" t="s">
        <v>136</v>
      </c>
      <c r="E679" s="31" t="s">
        <v>216</v>
      </c>
      <c r="F679" s="33">
        <v>3745.66</v>
      </c>
    </row>
    <row r="680" spans="1:6" x14ac:dyDescent="0.25">
      <c r="A680" s="31">
        <v>10012822</v>
      </c>
      <c r="B680" s="32">
        <v>42750</v>
      </c>
      <c r="C680" s="32" t="s">
        <v>211</v>
      </c>
      <c r="D680" s="31" t="s">
        <v>86</v>
      </c>
      <c r="E680" s="31" t="s">
        <v>214</v>
      </c>
      <c r="F680" s="33">
        <v>6392.92</v>
      </c>
    </row>
    <row r="681" spans="1:6" x14ac:dyDescent="0.25">
      <c r="A681" s="31">
        <v>10012992</v>
      </c>
      <c r="B681" s="32">
        <v>42751</v>
      </c>
      <c r="C681" s="32" t="s">
        <v>213</v>
      </c>
      <c r="D681" s="31" t="s">
        <v>102</v>
      </c>
      <c r="E681" s="31" t="s">
        <v>223</v>
      </c>
      <c r="F681" s="33">
        <v>1022.38</v>
      </c>
    </row>
    <row r="682" spans="1:6" x14ac:dyDescent="0.25">
      <c r="A682" s="31">
        <v>10012983</v>
      </c>
      <c r="B682" s="32">
        <v>42752</v>
      </c>
      <c r="C682" s="32" t="s">
        <v>209</v>
      </c>
      <c r="D682" s="31" t="s">
        <v>102</v>
      </c>
      <c r="E682" s="31" t="s">
        <v>223</v>
      </c>
      <c r="F682" s="33">
        <v>181.35</v>
      </c>
    </row>
    <row r="683" spans="1:6" x14ac:dyDescent="0.25">
      <c r="A683" s="31">
        <v>10013212</v>
      </c>
      <c r="B683" s="32">
        <v>42752</v>
      </c>
      <c r="C683" s="32" t="s">
        <v>215</v>
      </c>
      <c r="D683" s="31" t="s">
        <v>102</v>
      </c>
      <c r="E683" s="31" t="s">
        <v>218</v>
      </c>
      <c r="F683" s="33">
        <v>2059.41</v>
      </c>
    </row>
    <row r="684" spans="1:6" x14ac:dyDescent="0.25">
      <c r="A684" s="31">
        <v>10013008</v>
      </c>
      <c r="B684" s="32">
        <v>42753</v>
      </c>
      <c r="C684" s="32" t="s">
        <v>211</v>
      </c>
      <c r="D684" s="31" t="s">
        <v>102</v>
      </c>
      <c r="E684" s="31" t="s">
        <v>223</v>
      </c>
      <c r="F684" s="33">
        <v>2393.9699999999998</v>
      </c>
    </row>
    <row r="685" spans="1:6" x14ac:dyDescent="0.25">
      <c r="A685" s="31">
        <v>10013302</v>
      </c>
      <c r="B685" s="32">
        <v>42753</v>
      </c>
      <c r="C685" s="32" t="s">
        <v>219</v>
      </c>
      <c r="D685" s="31" t="s">
        <v>73</v>
      </c>
      <c r="E685" s="31" t="s">
        <v>210</v>
      </c>
      <c r="F685" s="33">
        <v>932.75</v>
      </c>
    </row>
    <row r="686" spans="1:6" x14ac:dyDescent="0.25">
      <c r="A686" s="31">
        <v>10012749</v>
      </c>
      <c r="B686" s="32">
        <v>42761</v>
      </c>
      <c r="C686" s="32" t="s">
        <v>211</v>
      </c>
      <c r="D686" s="31" t="s">
        <v>102</v>
      </c>
      <c r="E686" s="31" t="s">
        <v>212</v>
      </c>
      <c r="F686" s="33">
        <v>9741.01</v>
      </c>
    </row>
    <row r="687" spans="1:6" x14ac:dyDescent="0.25">
      <c r="A687" s="31">
        <v>10012838</v>
      </c>
      <c r="B687" s="32">
        <v>42761</v>
      </c>
      <c r="C687" s="32" t="s">
        <v>215</v>
      </c>
      <c r="D687" s="31" t="s">
        <v>86</v>
      </c>
      <c r="E687" s="31" t="s">
        <v>214</v>
      </c>
      <c r="F687" s="33">
        <v>7790.95</v>
      </c>
    </row>
    <row r="688" spans="1:6" x14ac:dyDescent="0.25">
      <c r="A688" s="31">
        <v>10013131</v>
      </c>
      <c r="B688" s="32">
        <v>42761</v>
      </c>
      <c r="C688" s="32" t="s">
        <v>219</v>
      </c>
      <c r="D688" s="31" t="s">
        <v>73</v>
      </c>
      <c r="E688" s="31" t="s">
        <v>217</v>
      </c>
      <c r="F688" s="33">
        <v>3767.45</v>
      </c>
    </row>
    <row r="689" spans="1:6" x14ac:dyDescent="0.25">
      <c r="A689" s="31">
        <v>10013256</v>
      </c>
      <c r="B689" s="32">
        <v>42763</v>
      </c>
      <c r="C689" s="32" t="s">
        <v>211</v>
      </c>
      <c r="D689" s="31" t="s">
        <v>73</v>
      </c>
      <c r="E689" s="31" t="s">
        <v>218</v>
      </c>
      <c r="F689" s="33">
        <v>6003.87</v>
      </c>
    </row>
    <row r="690" spans="1:6" x14ac:dyDescent="0.25">
      <c r="A690" s="31">
        <v>10012754</v>
      </c>
      <c r="B690" s="32">
        <v>42766</v>
      </c>
      <c r="C690" s="32" t="s">
        <v>211</v>
      </c>
      <c r="D690" s="31" t="s">
        <v>73</v>
      </c>
      <c r="E690" s="31" t="s">
        <v>212</v>
      </c>
      <c r="F690" s="33">
        <v>9965.58</v>
      </c>
    </row>
    <row r="691" spans="1:6" x14ac:dyDescent="0.25">
      <c r="A691" s="31">
        <v>10013249</v>
      </c>
      <c r="B691" s="32">
        <v>42768</v>
      </c>
      <c r="C691" s="32" t="s">
        <v>211</v>
      </c>
      <c r="D691" s="31" t="s">
        <v>102</v>
      </c>
      <c r="E691" s="31" t="s">
        <v>218</v>
      </c>
      <c r="F691" s="33">
        <v>5206.57</v>
      </c>
    </row>
    <row r="692" spans="1:6" x14ac:dyDescent="0.25">
      <c r="A692" s="31">
        <v>10013435</v>
      </c>
      <c r="B692" s="32">
        <v>42774</v>
      </c>
      <c r="C692" s="32" t="s">
        <v>215</v>
      </c>
      <c r="D692" s="31" t="s">
        <v>102</v>
      </c>
      <c r="E692" s="31" t="s">
        <v>222</v>
      </c>
      <c r="F692" s="33">
        <v>4078.8</v>
      </c>
    </row>
    <row r="693" spans="1:6" x14ac:dyDescent="0.25">
      <c r="A693" s="31">
        <v>10013371</v>
      </c>
      <c r="B693" s="32">
        <v>42781</v>
      </c>
      <c r="C693" s="32" t="s">
        <v>213</v>
      </c>
      <c r="D693" s="31" t="s">
        <v>86</v>
      </c>
      <c r="E693" s="31" t="s">
        <v>210</v>
      </c>
      <c r="F693" s="33">
        <v>7852.25</v>
      </c>
    </row>
    <row r="694" spans="1:6" x14ac:dyDescent="0.25">
      <c r="A694" s="31">
        <v>10012660</v>
      </c>
      <c r="B694" s="32">
        <v>42782</v>
      </c>
      <c r="C694" s="32" t="s">
        <v>215</v>
      </c>
      <c r="D694" s="31" t="s">
        <v>136</v>
      </c>
      <c r="E694" s="31" t="s">
        <v>212</v>
      </c>
      <c r="F694" s="33">
        <v>1115.31</v>
      </c>
    </row>
    <row r="695" spans="1:6" x14ac:dyDescent="0.25">
      <c r="A695" s="31">
        <v>10013284</v>
      </c>
      <c r="B695" s="32">
        <v>42782</v>
      </c>
      <c r="C695" s="32" t="s">
        <v>219</v>
      </c>
      <c r="D695" s="31" t="s">
        <v>136</v>
      </c>
      <c r="E695" s="31" t="s">
        <v>218</v>
      </c>
      <c r="F695" s="33">
        <v>8979.02</v>
      </c>
    </row>
    <row r="696" spans="1:6" x14ac:dyDescent="0.25">
      <c r="A696" s="31">
        <v>10013365</v>
      </c>
      <c r="B696" s="32">
        <v>42782</v>
      </c>
      <c r="C696" s="32" t="s">
        <v>215</v>
      </c>
      <c r="D696" s="31" t="s">
        <v>136</v>
      </c>
      <c r="E696" s="31" t="s">
        <v>210</v>
      </c>
      <c r="F696" s="33">
        <v>7017.03</v>
      </c>
    </row>
    <row r="697" spans="1:6" x14ac:dyDescent="0.25">
      <c r="A697" s="31">
        <v>10013224</v>
      </c>
      <c r="B697" s="32">
        <v>42784</v>
      </c>
      <c r="C697" s="32" t="s">
        <v>215</v>
      </c>
      <c r="D697" s="31" t="s">
        <v>102</v>
      </c>
      <c r="E697" s="31" t="s">
        <v>218</v>
      </c>
      <c r="F697" s="33">
        <v>3085.67</v>
      </c>
    </row>
    <row r="698" spans="1:6" x14ac:dyDescent="0.25">
      <c r="A698" s="31">
        <v>10013495</v>
      </c>
      <c r="B698" s="32">
        <v>42784</v>
      </c>
      <c r="C698" s="32" t="s">
        <v>221</v>
      </c>
      <c r="D698" s="31" t="s">
        <v>86</v>
      </c>
      <c r="E698" s="31" t="s">
        <v>222</v>
      </c>
      <c r="F698" s="33">
        <v>9643.02</v>
      </c>
    </row>
    <row r="699" spans="1:6" x14ac:dyDescent="0.25">
      <c r="A699" s="31">
        <v>10013568</v>
      </c>
      <c r="B699" s="32">
        <v>42786</v>
      </c>
      <c r="C699" s="32" t="s">
        <v>209</v>
      </c>
      <c r="D699" s="31" t="s">
        <v>102</v>
      </c>
      <c r="E699" s="31" t="s">
        <v>220</v>
      </c>
      <c r="F699" s="33">
        <v>5708.37</v>
      </c>
    </row>
    <row r="700" spans="1:6" x14ac:dyDescent="0.25">
      <c r="A700" s="31">
        <v>10013078</v>
      </c>
      <c r="B700" s="32">
        <v>42788</v>
      </c>
      <c r="C700" s="32" t="s">
        <v>215</v>
      </c>
      <c r="D700" s="31" t="s">
        <v>73</v>
      </c>
      <c r="E700" s="31" t="s">
        <v>223</v>
      </c>
      <c r="F700" s="33">
        <v>8854.5300000000007</v>
      </c>
    </row>
    <row r="701" spans="1:6" x14ac:dyDescent="0.25">
      <c r="A701" s="31">
        <v>10013526</v>
      </c>
      <c r="B701" s="32">
        <v>42788</v>
      </c>
      <c r="C701" s="32" t="s">
        <v>209</v>
      </c>
      <c r="D701" s="31" t="s">
        <v>102</v>
      </c>
      <c r="E701" s="31" t="s">
        <v>220</v>
      </c>
      <c r="F701" s="33">
        <v>2250.66</v>
      </c>
    </row>
    <row r="702" spans="1:6" x14ac:dyDescent="0.25">
      <c r="A702" s="31">
        <v>10012938</v>
      </c>
      <c r="B702" s="32">
        <v>42791</v>
      </c>
      <c r="C702" s="32" t="s">
        <v>211</v>
      </c>
      <c r="D702" s="31" t="s">
        <v>136</v>
      </c>
      <c r="E702" s="31" t="s">
        <v>216</v>
      </c>
      <c r="F702" s="33">
        <v>6465.19</v>
      </c>
    </row>
    <row r="703" spans="1:6" x14ac:dyDescent="0.25">
      <c r="A703" s="31">
        <v>10013519</v>
      </c>
      <c r="B703" s="32">
        <v>42792</v>
      </c>
      <c r="C703" s="32" t="s">
        <v>219</v>
      </c>
      <c r="D703" s="31" t="s">
        <v>102</v>
      </c>
      <c r="E703" s="31" t="s">
        <v>220</v>
      </c>
      <c r="F703" s="33">
        <v>1958.03</v>
      </c>
    </row>
    <row r="704" spans="1:6" x14ac:dyDescent="0.25">
      <c r="A704" s="31">
        <v>10013085</v>
      </c>
      <c r="B704" s="32">
        <v>42793</v>
      </c>
      <c r="C704" s="32" t="s">
        <v>209</v>
      </c>
      <c r="D704" s="31" t="s">
        <v>102</v>
      </c>
      <c r="E704" s="31" t="s">
        <v>223</v>
      </c>
      <c r="F704" s="33">
        <v>9561.7099999999991</v>
      </c>
    </row>
    <row r="705" spans="1:6" x14ac:dyDescent="0.25">
      <c r="A705" s="31">
        <v>10012773</v>
      </c>
      <c r="B705" s="32">
        <v>42795</v>
      </c>
      <c r="C705" s="32" t="s">
        <v>219</v>
      </c>
      <c r="D705" s="31" t="s">
        <v>136</v>
      </c>
      <c r="E705" s="31" t="s">
        <v>214</v>
      </c>
      <c r="F705" s="33">
        <v>1651.19</v>
      </c>
    </row>
    <row r="706" spans="1:6" x14ac:dyDescent="0.25">
      <c r="A706" s="31">
        <v>10013022</v>
      </c>
      <c r="B706" s="32">
        <v>42795</v>
      </c>
      <c r="C706" s="32" t="s">
        <v>211</v>
      </c>
      <c r="D706" s="31" t="s">
        <v>86</v>
      </c>
      <c r="E706" s="31" t="s">
        <v>223</v>
      </c>
      <c r="F706" s="33">
        <v>3196.81</v>
      </c>
    </row>
    <row r="707" spans="1:6" x14ac:dyDescent="0.25">
      <c r="A707" s="31">
        <v>10013359</v>
      </c>
      <c r="B707" s="32">
        <v>42795</v>
      </c>
      <c r="C707" s="32" t="s">
        <v>219</v>
      </c>
      <c r="D707" s="31" t="s">
        <v>102</v>
      </c>
      <c r="E707" s="31" t="s">
        <v>210</v>
      </c>
      <c r="F707" s="33">
        <v>6642.62</v>
      </c>
    </row>
    <row r="708" spans="1:6" x14ac:dyDescent="0.25">
      <c r="A708" s="31">
        <v>10012742</v>
      </c>
      <c r="B708" s="32">
        <v>42797</v>
      </c>
      <c r="C708" s="32" t="s">
        <v>215</v>
      </c>
      <c r="D708" s="31" t="s">
        <v>86</v>
      </c>
      <c r="E708" s="31" t="s">
        <v>212</v>
      </c>
      <c r="F708" s="33">
        <v>9094.16</v>
      </c>
    </row>
    <row r="709" spans="1:6" x14ac:dyDescent="0.25">
      <c r="A709" s="31">
        <v>10013070</v>
      </c>
      <c r="B709" s="32">
        <v>42798</v>
      </c>
      <c r="C709" s="32" t="s">
        <v>221</v>
      </c>
      <c r="D709" s="31" t="s">
        <v>86</v>
      </c>
      <c r="E709" s="31" t="s">
        <v>223</v>
      </c>
      <c r="F709" s="33">
        <v>8043.81</v>
      </c>
    </row>
    <row r="710" spans="1:6" x14ac:dyDescent="0.25">
      <c r="A710" s="31">
        <v>10013639</v>
      </c>
      <c r="B710" s="32">
        <v>42798</v>
      </c>
      <c r="C710" s="32" t="s">
        <v>215</v>
      </c>
      <c r="D710" s="31" t="s">
        <v>102</v>
      </c>
      <c r="E710" s="31"/>
      <c r="F710" s="33">
        <v>1199.43</v>
      </c>
    </row>
    <row r="711" spans="1:6" x14ac:dyDescent="0.25">
      <c r="A711" s="31">
        <v>10012708</v>
      </c>
      <c r="B711" s="32">
        <v>42799</v>
      </c>
      <c r="C711" s="32" t="s">
        <v>211</v>
      </c>
      <c r="D711" s="31" t="s">
        <v>86</v>
      </c>
      <c r="E711" s="31" t="s">
        <v>212</v>
      </c>
      <c r="F711" s="33">
        <v>5765.79</v>
      </c>
    </row>
    <row r="712" spans="1:6" x14ac:dyDescent="0.25">
      <c r="A712" s="31">
        <v>10013427</v>
      </c>
      <c r="B712" s="32">
        <v>42799</v>
      </c>
      <c r="C712" s="32" t="s">
        <v>215</v>
      </c>
      <c r="D712" s="31" t="s">
        <v>136</v>
      </c>
      <c r="E712" s="31" t="s">
        <v>222</v>
      </c>
      <c r="F712" s="33">
        <v>3329.27</v>
      </c>
    </row>
    <row r="713" spans="1:6" x14ac:dyDescent="0.25">
      <c r="A713" s="31">
        <v>10012690</v>
      </c>
      <c r="B713" s="32">
        <v>42801</v>
      </c>
      <c r="C713" s="32" t="s">
        <v>209</v>
      </c>
      <c r="D713" s="31" t="s">
        <v>136</v>
      </c>
      <c r="E713" s="31" t="s">
        <v>212</v>
      </c>
      <c r="F713" s="33">
        <v>4717.67</v>
      </c>
    </row>
    <row r="714" spans="1:6" x14ac:dyDescent="0.25">
      <c r="A714" s="31">
        <v>10013556</v>
      </c>
      <c r="B714" s="32">
        <v>42801</v>
      </c>
      <c r="C714" s="32" t="s">
        <v>221</v>
      </c>
      <c r="D714" s="31" t="s">
        <v>73</v>
      </c>
      <c r="E714" s="31" t="s">
        <v>220</v>
      </c>
      <c r="F714" s="33">
        <v>4434.78</v>
      </c>
    </row>
    <row r="715" spans="1:6" x14ac:dyDescent="0.25">
      <c r="A715" s="31">
        <v>10013206</v>
      </c>
      <c r="B715" s="32">
        <v>42805</v>
      </c>
      <c r="C715" s="32" t="s">
        <v>215</v>
      </c>
      <c r="D715" s="31" t="s">
        <v>86</v>
      </c>
      <c r="E715" s="31" t="s">
        <v>218</v>
      </c>
      <c r="F715" s="33">
        <v>1535.46</v>
      </c>
    </row>
    <row r="716" spans="1:6" x14ac:dyDescent="0.25">
      <c r="A716" s="31">
        <v>10013098</v>
      </c>
      <c r="B716" s="32">
        <v>42806</v>
      </c>
      <c r="C716" s="32" t="s">
        <v>213</v>
      </c>
      <c r="D716" s="31" t="s">
        <v>136</v>
      </c>
      <c r="E716" s="31" t="s">
        <v>217</v>
      </c>
      <c r="F716" s="33">
        <v>874.29</v>
      </c>
    </row>
    <row r="717" spans="1:6" x14ac:dyDescent="0.25">
      <c r="A717" s="31">
        <v>10013600</v>
      </c>
      <c r="B717" s="32">
        <v>42809</v>
      </c>
      <c r="C717" s="32" t="s">
        <v>213</v>
      </c>
      <c r="D717" s="31" t="s">
        <v>136</v>
      </c>
      <c r="E717" s="31" t="s">
        <v>220</v>
      </c>
      <c r="F717" s="33">
        <v>8400.91</v>
      </c>
    </row>
    <row r="718" spans="1:6" x14ac:dyDescent="0.25">
      <c r="A718" s="31">
        <v>10013311</v>
      </c>
      <c r="B718" s="32">
        <v>42812</v>
      </c>
      <c r="C718" s="32" t="s">
        <v>209</v>
      </c>
      <c r="D718" s="31" t="s">
        <v>102</v>
      </c>
      <c r="E718" s="31" t="s">
        <v>210</v>
      </c>
      <c r="F718" s="33">
        <v>2052.02</v>
      </c>
    </row>
    <row r="719" spans="1:6" x14ac:dyDescent="0.25">
      <c r="A719" s="31">
        <v>10013537</v>
      </c>
      <c r="B719" s="32">
        <v>42814</v>
      </c>
      <c r="C719" s="32" t="s">
        <v>215</v>
      </c>
      <c r="D719" s="31" t="s">
        <v>86</v>
      </c>
      <c r="E719" s="31" t="s">
        <v>220</v>
      </c>
      <c r="F719" s="33">
        <v>2838.06</v>
      </c>
    </row>
    <row r="720" spans="1:6" x14ac:dyDescent="0.25">
      <c r="A720" s="31">
        <v>10012722</v>
      </c>
      <c r="B720" s="32">
        <v>42817</v>
      </c>
      <c r="C720" s="32" t="s">
        <v>211</v>
      </c>
      <c r="D720" s="31" t="s">
        <v>136</v>
      </c>
      <c r="E720" s="31" t="s">
        <v>212</v>
      </c>
      <c r="F720" s="33">
        <v>6513.94</v>
      </c>
    </row>
    <row r="721" spans="1:6" x14ac:dyDescent="0.25">
      <c r="A721" s="31">
        <v>10013473</v>
      </c>
      <c r="B721" s="32">
        <v>42818</v>
      </c>
      <c r="C721" s="32" t="s">
        <v>215</v>
      </c>
      <c r="D721" s="31" t="s">
        <v>136</v>
      </c>
      <c r="E721" s="31" t="s">
        <v>222</v>
      </c>
      <c r="F721" s="33">
        <v>7648.49</v>
      </c>
    </row>
    <row r="722" spans="1:6" x14ac:dyDescent="0.25">
      <c r="A722" s="31">
        <v>10013179</v>
      </c>
      <c r="B722" s="32">
        <v>42820</v>
      </c>
      <c r="C722" s="32" t="s">
        <v>209</v>
      </c>
      <c r="D722" s="31" t="s">
        <v>102</v>
      </c>
      <c r="E722" s="31" t="s">
        <v>217</v>
      </c>
      <c r="F722" s="33">
        <v>8656.99</v>
      </c>
    </row>
    <row r="723" spans="1:6" x14ac:dyDescent="0.25">
      <c r="A723" s="31">
        <v>10012952</v>
      </c>
      <c r="B723" s="32">
        <v>42822</v>
      </c>
      <c r="C723" s="32" t="s">
        <v>221</v>
      </c>
      <c r="D723" s="31" t="s">
        <v>136</v>
      </c>
      <c r="E723" s="31" t="s">
        <v>216</v>
      </c>
      <c r="F723" s="33">
        <v>7237.94</v>
      </c>
    </row>
    <row r="724" spans="1:6" x14ac:dyDescent="0.25">
      <c r="A724" s="31">
        <v>10013095</v>
      </c>
      <c r="B724" s="32">
        <v>42827</v>
      </c>
      <c r="C724" s="32" t="s">
        <v>215</v>
      </c>
      <c r="D724" s="31" t="s">
        <v>86</v>
      </c>
      <c r="E724" s="31" t="s">
        <v>217</v>
      </c>
      <c r="F724" s="33">
        <v>701.79</v>
      </c>
    </row>
    <row r="725" spans="1:6" x14ac:dyDescent="0.25">
      <c r="A725" s="31">
        <v>10012700</v>
      </c>
      <c r="B725" s="32">
        <v>42831</v>
      </c>
      <c r="C725" s="32" t="s">
        <v>209</v>
      </c>
      <c r="D725" s="31" t="s">
        <v>73</v>
      </c>
      <c r="E725" s="31" t="s">
        <v>212</v>
      </c>
      <c r="F725" s="33">
        <v>5178.0600000000004</v>
      </c>
    </row>
    <row r="726" spans="1:6" x14ac:dyDescent="0.25">
      <c r="A726" s="31">
        <v>10013093</v>
      </c>
      <c r="B726" s="32">
        <v>42834</v>
      </c>
      <c r="C726" s="32" t="s">
        <v>213</v>
      </c>
      <c r="D726" s="31" t="s">
        <v>102</v>
      </c>
      <c r="E726" s="31" t="s">
        <v>217</v>
      </c>
      <c r="F726" s="33">
        <v>558.29</v>
      </c>
    </row>
    <row r="727" spans="1:6" x14ac:dyDescent="0.25">
      <c r="A727" s="31">
        <v>10013297</v>
      </c>
      <c r="B727" s="32">
        <v>42834</v>
      </c>
      <c r="C727" s="32" t="s">
        <v>215</v>
      </c>
      <c r="D727" s="31" t="s">
        <v>73</v>
      </c>
      <c r="E727" s="31" t="s">
        <v>210</v>
      </c>
      <c r="F727" s="33">
        <v>562.09</v>
      </c>
    </row>
    <row r="728" spans="1:6" x14ac:dyDescent="0.25">
      <c r="A728" s="31">
        <v>10012770</v>
      </c>
      <c r="B728" s="32">
        <v>42838</v>
      </c>
      <c r="C728" s="32" t="s">
        <v>215</v>
      </c>
      <c r="D728" s="31" t="s">
        <v>86</v>
      </c>
      <c r="E728" s="31" t="s">
        <v>214</v>
      </c>
      <c r="F728" s="33">
        <v>1573.87</v>
      </c>
    </row>
    <row r="729" spans="1:6" x14ac:dyDescent="0.25">
      <c r="A729" s="31">
        <v>10013177</v>
      </c>
      <c r="B729" s="32">
        <v>42839</v>
      </c>
      <c r="C729" s="32" t="s">
        <v>219</v>
      </c>
      <c r="D729" s="31" t="s">
        <v>102</v>
      </c>
      <c r="E729" s="31" t="s">
        <v>217</v>
      </c>
      <c r="F729" s="33">
        <v>8408.32</v>
      </c>
    </row>
    <row r="730" spans="1:6" x14ac:dyDescent="0.25">
      <c r="A730" s="31">
        <v>10012731</v>
      </c>
      <c r="B730" s="32">
        <v>42844</v>
      </c>
      <c r="C730" s="32" t="s">
        <v>209</v>
      </c>
      <c r="D730" s="31" t="s">
        <v>102</v>
      </c>
      <c r="E730" s="31" t="s">
        <v>212</v>
      </c>
      <c r="F730" s="33">
        <v>7696.45</v>
      </c>
    </row>
    <row r="731" spans="1:6" x14ac:dyDescent="0.25">
      <c r="A731" s="31">
        <v>10013547</v>
      </c>
      <c r="B731" s="32">
        <v>42846</v>
      </c>
      <c r="C731" s="32" t="s">
        <v>213</v>
      </c>
      <c r="D731" s="31" t="s">
        <v>73</v>
      </c>
      <c r="E731" s="31" t="s">
        <v>220</v>
      </c>
      <c r="F731" s="33">
        <v>3646.45</v>
      </c>
    </row>
    <row r="732" spans="1:6" x14ac:dyDescent="0.25">
      <c r="A732" s="31">
        <v>10013112</v>
      </c>
      <c r="B732" s="32">
        <v>42848</v>
      </c>
      <c r="C732" s="32" t="s">
        <v>219</v>
      </c>
      <c r="D732" s="31" t="s">
        <v>102</v>
      </c>
      <c r="E732" s="31" t="s">
        <v>217</v>
      </c>
      <c r="F732" s="33">
        <v>2284.3000000000002</v>
      </c>
    </row>
    <row r="733" spans="1:6" x14ac:dyDescent="0.25">
      <c r="A733" s="31">
        <v>10013436</v>
      </c>
      <c r="B733" s="32">
        <v>42849</v>
      </c>
      <c r="C733" s="32" t="s">
        <v>219</v>
      </c>
      <c r="D733" s="31" t="s">
        <v>102</v>
      </c>
      <c r="E733" s="31" t="s">
        <v>222</v>
      </c>
      <c r="F733" s="33">
        <v>4131.18</v>
      </c>
    </row>
    <row r="734" spans="1:6" x14ac:dyDescent="0.25">
      <c r="A734" s="31">
        <v>10012996</v>
      </c>
      <c r="B734" s="32">
        <v>42850</v>
      </c>
      <c r="C734" s="32" t="s">
        <v>219</v>
      </c>
      <c r="D734" s="31" t="s">
        <v>86</v>
      </c>
      <c r="E734" s="31" t="s">
        <v>223</v>
      </c>
      <c r="F734" s="33">
        <v>1322.29</v>
      </c>
    </row>
    <row r="735" spans="1:6" x14ac:dyDescent="0.25">
      <c r="A735" s="31">
        <v>10013046</v>
      </c>
      <c r="B735" s="32">
        <v>42850</v>
      </c>
      <c r="C735" s="32" t="s">
        <v>219</v>
      </c>
      <c r="D735" s="31" t="s">
        <v>102</v>
      </c>
      <c r="E735" s="31" t="s">
        <v>223</v>
      </c>
      <c r="F735" s="33">
        <v>6322.27</v>
      </c>
    </row>
    <row r="736" spans="1:6" x14ac:dyDescent="0.25">
      <c r="A736" s="31">
        <v>10013521</v>
      </c>
      <c r="B736" s="32">
        <v>42850</v>
      </c>
      <c r="C736" s="32" t="s">
        <v>219</v>
      </c>
      <c r="D736" s="31" t="s">
        <v>102</v>
      </c>
      <c r="E736" s="31" t="s">
        <v>220</v>
      </c>
      <c r="F736" s="33">
        <v>2108.71</v>
      </c>
    </row>
    <row r="737" spans="1:6" x14ac:dyDescent="0.25">
      <c r="A737" s="31">
        <v>10013334</v>
      </c>
      <c r="B737" s="32">
        <v>42851</v>
      </c>
      <c r="C737" s="32" t="s">
        <v>221</v>
      </c>
      <c r="D737" s="31" t="s">
        <v>136</v>
      </c>
      <c r="E737" s="31" t="s">
        <v>210</v>
      </c>
      <c r="F737" s="33">
        <v>3683.18</v>
      </c>
    </row>
    <row r="738" spans="1:6" x14ac:dyDescent="0.25">
      <c r="A738" s="31">
        <v>10013336</v>
      </c>
      <c r="B738" s="32">
        <v>42851</v>
      </c>
      <c r="C738" s="32" t="s">
        <v>219</v>
      </c>
      <c r="D738" s="31" t="s">
        <v>136</v>
      </c>
      <c r="E738" s="31" t="s">
        <v>210</v>
      </c>
      <c r="F738" s="33">
        <v>3901.98</v>
      </c>
    </row>
    <row r="739" spans="1:6" x14ac:dyDescent="0.25">
      <c r="A739" s="31">
        <v>10012788</v>
      </c>
      <c r="B739" s="32">
        <v>42854</v>
      </c>
      <c r="C739" s="32" t="s">
        <v>213</v>
      </c>
      <c r="D739" s="31" t="s">
        <v>73</v>
      </c>
      <c r="E739" s="31" t="s">
        <v>214</v>
      </c>
      <c r="F739" s="33">
        <v>3642.14</v>
      </c>
    </row>
    <row r="740" spans="1:6" x14ac:dyDescent="0.25">
      <c r="A740" s="31">
        <v>10012827</v>
      </c>
      <c r="B740" s="32">
        <v>42855</v>
      </c>
      <c r="C740" s="32" t="s">
        <v>211</v>
      </c>
      <c r="D740" s="31" t="s">
        <v>102</v>
      </c>
      <c r="E740" s="31" t="s">
        <v>214</v>
      </c>
      <c r="F740" s="33">
        <v>6708.61</v>
      </c>
    </row>
    <row r="741" spans="1:6" x14ac:dyDescent="0.25">
      <c r="A741" s="31">
        <v>10012662</v>
      </c>
      <c r="B741" s="32">
        <v>42859</v>
      </c>
      <c r="C741" s="32" t="s">
        <v>211</v>
      </c>
      <c r="D741" s="31" t="s">
        <v>86</v>
      </c>
      <c r="E741" s="31" t="s">
        <v>212</v>
      </c>
      <c r="F741" s="33">
        <v>1174.3800000000001</v>
      </c>
    </row>
    <row r="742" spans="1:6" x14ac:dyDescent="0.25">
      <c r="A742" s="31">
        <v>10012802</v>
      </c>
      <c r="B742" s="32">
        <v>42860</v>
      </c>
      <c r="C742" s="32" t="s">
        <v>215</v>
      </c>
      <c r="D742" s="31" t="s">
        <v>102</v>
      </c>
      <c r="E742" s="31" t="s">
        <v>214</v>
      </c>
      <c r="F742" s="33">
        <v>5037.33</v>
      </c>
    </row>
    <row r="743" spans="1:6" x14ac:dyDescent="0.25">
      <c r="A743" s="31">
        <v>10013045</v>
      </c>
      <c r="B743" s="32">
        <v>42866</v>
      </c>
      <c r="C743" s="32" t="s">
        <v>221</v>
      </c>
      <c r="D743" s="31" t="s">
        <v>136</v>
      </c>
      <c r="E743" s="31" t="s">
        <v>223</v>
      </c>
      <c r="F743" s="33">
        <v>6308.43</v>
      </c>
    </row>
    <row r="744" spans="1:6" x14ac:dyDescent="0.25">
      <c r="A744" s="31">
        <v>10013137</v>
      </c>
      <c r="B744" s="32">
        <v>42866</v>
      </c>
      <c r="C744" s="32" t="s">
        <v>209</v>
      </c>
      <c r="D744" s="31" t="s">
        <v>86</v>
      </c>
      <c r="E744" s="31" t="s">
        <v>217</v>
      </c>
      <c r="F744" s="33">
        <v>4151.3900000000003</v>
      </c>
    </row>
    <row r="745" spans="1:6" x14ac:dyDescent="0.25">
      <c r="A745" s="31">
        <v>10013546</v>
      </c>
      <c r="B745" s="32">
        <v>42868</v>
      </c>
      <c r="C745" s="32" t="s">
        <v>219</v>
      </c>
      <c r="D745" s="31" t="s">
        <v>136</v>
      </c>
      <c r="E745" s="31" t="s">
        <v>220</v>
      </c>
      <c r="F745" s="33">
        <v>3630.76</v>
      </c>
    </row>
    <row r="746" spans="1:6" x14ac:dyDescent="0.25">
      <c r="A746" s="31">
        <v>10012702</v>
      </c>
      <c r="B746" s="32">
        <v>42870</v>
      </c>
      <c r="C746" s="32" t="s">
        <v>211</v>
      </c>
      <c r="D746" s="31" t="s">
        <v>102</v>
      </c>
      <c r="E746" s="31" t="s">
        <v>212</v>
      </c>
      <c r="F746" s="33">
        <v>5386.92</v>
      </c>
    </row>
    <row r="747" spans="1:6" x14ac:dyDescent="0.25">
      <c r="A747" s="31">
        <v>10013610</v>
      </c>
      <c r="B747" s="32">
        <v>42870</v>
      </c>
      <c r="C747" s="32" t="s">
        <v>209</v>
      </c>
      <c r="D747" s="31" t="s">
        <v>136</v>
      </c>
      <c r="E747" s="31" t="s">
        <v>220</v>
      </c>
      <c r="F747" s="33">
        <v>9642.27</v>
      </c>
    </row>
    <row r="748" spans="1:6" x14ac:dyDescent="0.25">
      <c r="A748" s="31">
        <v>10013221</v>
      </c>
      <c r="B748" s="32">
        <v>42871</v>
      </c>
      <c r="C748" s="32" t="s">
        <v>213</v>
      </c>
      <c r="D748" s="31" t="s">
        <v>136</v>
      </c>
      <c r="E748" s="31" t="s">
        <v>218</v>
      </c>
      <c r="F748" s="33">
        <v>2876.69</v>
      </c>
    </row>
    <row r="749" spans="1:6" x14ac:dyDescent="0.25">
      <c r="A749" s="31">
        <v>10012891</v>
      </c>
      <c r="B749" s="32">
        <v>42872</v>
      </c>
      <c r="C749" s="32" t="s">
        <v>215</v>
      </c>
      <c r="D749" s="31" t="s">
        <v>86</v>
      </c>
      <c r="E749" s="31" t="s">
        <v>216</v>
      </c>
      <c r="F749" s="33">
        <v>3239.36</v>
      </c>
    </row>
    <row r="750" spans="1:6" x14ac:dyDescent="0.25">
      <c r="A750" s="31">
        <v>10013261</v>
      </c>
      <c r="B750" s="32">
        <v>42874</v>
      </c>
      <c r="C750" s="32" t="s">
        <v>209</v>
      </c>
      <c r="D750" s="31" t="s">
        <v>73</v>
      </c>
      <c r="E750" s="31" t="s">
        <v>218</v>
      </c>
      <c r="F750" s="33">
        <v>6398.77</v>
      </c>
    </row>
    <row r="751" spans="1:6" x14ac:dyDescent="0.25">
      <c r="A751" s="31">
        <v>10012877</v>
      </c>
      <c r="B751" s="32">
        <v>42876</v>
      </c>
      <c r="C751" s="32" t="s">
        <v>213</v>
      </c>
      <c r="D751" s="31" t="s">
        <v>73</v>
      </c>
      <c r="E751" s="31" t="s">
        <v>216</v>
      </c>
      <c r="F751" s="33">
        <v>1705.66</v>
      </c>
    </row>
    <row r="752" spans="1:6" x14ac:dyDescent="0.25">
      <c r="A752" s="31">
        <v>10012792</v>
      </c>
      <c r="B752" s="32">
        <v>42877</v>
      </c>
      <c r="C752" s="32" t="s">
        <v>219</v>
      </c>
      <c r="D752" s="31" t="s">
        <v>136</v>
      </c>
      <c r="E752" s="31" t="s">
        <v>214</v>
      </c>
      <c r="F752" s="33">
        <v>3775.25</v>
      </c>
    </row>
    <row r="753" spans="1:6" x14ac:dyDescent="0.25">
      <c r="A753" s="31">
        <v>10013021</v>
      </c>
      <c r="B753" s="32">
        <v>42877</v>
      </c>
      <c r="C753" s="32" t="s">
        <v>215</v>
      </c>
      <c r="D753" s="31" t="s">
        <v>102</v>
      </c>
      <c r="E753" s="31" t="s">
        <v>223</v>
      </c>
      <c r="F753" s="33">
        <v>3081.26</v>
      </c>
    </row>
    <row r="754" spans="1:6" x14ac:dyDescent="0.25">
      <c r="A754" s="31">
        <v>10012781</v>
      </c>
      <c r="B754" s="32">
        <v>42878</v>
      </c>
      <c r="C754" s="32" t="s">
        <v>219</v>
      </c>
      <c r="D754" s="31" t="s">
        <v>136</v>
      </c>
      <c r="E754" s="31" t="s">
        <v>214</v>
      </c>
      <c r="F754" s="33">
        <v>2815.33</v>
      </c>
    </row>
    <row r="755" spans="1:6" x14ac:dyDescent="0.25">
      <c r="A755" s="31">
        <v>10013342</v>
      </c>
      <c r="B755" s="32">
        <v>42880</v>
      </c>
      <c r="C755" s="32" t="s">
        <v>221</v>
      </c>
      <c r="D755" s="31" t="s">
        <v>86</v>
      </c>
      <c r="E755" s="31" t="s">
        <v>210</v>
      </c>
      <c r="F755" s="33">
        <v>4877.5</v>
      </c>
    </row>
    <row r="756" spans="1:6" x14ac:dyDescent="0.25">
      <c r="A756" s="31">
        <v>10012821</v>
      </c>
      <c r="B756" s="32">
        <v>42881</v>
      </c>
      <c r="C756" s="32" t="s">
        <v>211</v>
      </c>
      <c r="D756" s="31" t="s">
        <v>102</v>
      </c>
      <c r="E756" s="31" t="s">
        <v>214</v>
      </c>
      <c r="F756" s="33">
        <v>6157.39</v>
      </c>
    </row>
    <row r="757" spans="1:6" x14ac:dyDescent="0.25">
      <c r="A757" s="31">
        <v>10012880</v>
      </c>
      <c r="B757" s="32">
        <v>42881</v>
      </c>
      <c r="C757" s="32" t="s">
        <v>209</v>
      </c>
      <c r="D757" s="31" t="s">
        <v>102</v>
      </c>
      <c r="E757" s="31" t="s">
        <v>216</v>
      </c>
      <c r="F757" s="33">
        <v>2004.06</v>
      </c>
    </row>
    <row r="758" spans="1:6" x14ac:dyDescent="0.25">
      <c r="A758" s="31">
        <v>10013011</v>
      </c>
      <c r="B758" s="32">
        <v>42881</v>
      </c>
      <c r="C758" s="32" t="s">
        <v>211</v>
      </c>
      <c r="D758" s="31" t="s">
        <v>73</v>
      </c>
      <c r="E758" s="31" t="s">
        <v>223</v>
      </c>
      <c r="F758" s="33">
        <v>2460.9699999999998</v>
      </c>
    </row>
    <row r="759" spans="1:6" x14ac:dyDescent="0.25">
      <c r="A759" s="31">
        <v>10013351</v>
      </c>
      <c r="B759" s="32">
        <v>42881</v>
      </c>
      <c r="C759" s="32" t="s">
        <v>209</v>
      </c>
      <c r="D759" s="31" t="s">
        <v>102</v>
      </c>
      <c r="E759" s="31" t="s">
        <v>210</v>
      </c>
      <c r="F759" s="33">
        <v>5735.56</v>
      </c>
    </row>
    <row r="760" spans="1:6" x14ac:dyDescent="0.25">
      <c r="A760" s="31">
        <v>10013069</v>
      </c>
      <c r="B760" s="32">
        <v>42884</v>
      </c>
      <c r="C760" s="32" t="s">
        <v>213</v>
      </c>
      <c r="D760" s="31" t="s">
        <v>136</v>
      </c>
      <c r="E760" s="31" t="s">
        <v>223</v>
      </c>
      <c r="F760" s="33">
        <v>7955.16</v>
      </c>
    </row>
    <row r="761" spans="1:6" x14ac:dyDescent="0.25">
      <c r="A761" s="31">
        <v>10013148</v>
      </c>
      <c r="B761" s="32">
        <v>42887</v>
      </c>
      <c r="C761" s="32" t="s">
        <v>219</v>
      </c>
      <c r="D761" s="31" t="s">
        <v>73</v>
      </c>
      <c r="E761" s="31" t="s">
        <v>217</v>
      </c>
      <c r="F761" s="33">
        <v>5112.66</v>
      </c>
    </row>
    <row r="762" spans="1:6" x14ac:dyDescent="0.25">
      <c r="A762" s="31">
        <v>10013232</v>
      </c>
      <c r="B762" s="32">
        <v>42888</v>
      </c>
      <c r="C762" s="32" t="s">
        <v>219</v>
      </c>
      <c r="D762" s="31" t="s">
        <v>102</v>
      </c>
      <c r="E762" s="31" t="s">
        <v>218</v>
      </c>
      <c r="F762" s="33">
        <v>3444.03</v>
      </c>
    </row>
    <row r="763" spans="1:6" x14ac:dyDescent="0.25">
      <c r="A763" s="31">
        <v>10013558</v>
      </c>
      <c r="B763" s="32">
        <v>42888</v>
      </c>
      <c r="C763" s="32" t="s">
        <v>221</v>
      </c>
      <c r="D763" s="31" t="s">
        <v>102</v>
      </c>
      <c r="E763" s="31" t="s">
        <v>220</v>
      </c>
      <c r="F763" s="33">
        <v>4794.9399999999996</v>
      </c>
    </row>
    <row r="764" spans="1:6" x14ac:dyDescent="0.25">
      <c r="A764" s="31">
        <v>10013152</v>
      </c>
      <c r="B764" s="32">
        <v>42889</v>
      </c>
      <c r="C764" s="32" t="s">
        <v>221</v>
      </c>
      <c r="D764" s="31" t="s">
        <v>86</v>
      </c>
      <c r="E764" s="31" t="s">
        <v>217</v>
      </c>
      <c r="F764" s="33">
        <v>5407.52</v>
      </c>
    </row>
    <row r="765" spans="1:6" x14ac:dyDescent="0.25">
      <c r="A765" s="31">
        <v>10013146</v>
      </c>
      <c r="B765" s="32">
        <v>42890</v>
      </c>
      <c r="C765" s="32" t="s">
        <v>219</v>
      </c>
      <c r="D765" s="31" t="s">
        <v>136</v>
      </c>
      <c r="E765" s="31" t="s">
        <v>217</v>
      </c>
      <c r="F765" s="33">
        <v>5089.8100000000004</v>
      </c>
    </row>
    <row r="766" spans="1:6" x14ac:dyDescent="0.25">
      <c r="A766" s="31">
        <v>10012657</v>
      </c>
      <c r="B766" s="32">
        <v>42891</v>
      </c>
      <c r="C766" s="32" t="s">
        <v>219</v>
      </c>
      <c r="D766" s="31" t="s">
        <v>136</v>
      </c>
      <c r="E766" s="31" t="s">
        <v>212</v>
      </c>
      <c r="F766" s="33">
        <v>847.67</v>
      </c>
    </row>
    <row r="767" spans="1:6" x14ac:dyDescent="0.25">
      <c r="A767" s="31">
        <v>10013110</v>
      </c>
      <c r="B767" s="32">
        <v>42891</v>
      </c>
      <c r="C767" s="32" t="s">
        <v>219</v>
      </c>
      <c r="D767" s="31" t="s">
        <v>73</v>
      </c>
      <c r="E767" s="31" t="s">
        <v>217</v>
      </c>
      <c r="F767" s="33">
        <v>2234.2600000000002</v>
      </c>
    </row>
    <row r="768" spans="1:6" x14ac:dyDescent="0.25">
      <c r="A768" s="31">
        <v>10013442</v>
      </c>
      <c r="B768" s="32">
        <v>42893</v>
      </c>
      <c r="C768" s="32" t="s">
        <v>213</v>
      </c>
      <c r="D768" s="31" t="s">
        <v>136</v>
      </c>
      <c r="E768" s="31" t="s">
        <v>222</v>
      </c>
      <c r="F768" s="33">
        <v>4492.78</v>
      </c>
    </row>
    <row r="769" spans="1:6" x14ac:dyDescent="0.25">
      <c r="A769" s="31">
        <v>10013173</v>
      </c>
      <c r="B769" s="32">
        <v>42894</v>
      </c>
      <c r="C769" s="32" t="s">
        <v>209</v>
      </c>
      <c r="D769" s="31" t="s">
        <v>102</v>
      </c>
      <c r="E769" s="31" t="s">
        <v>217</v>
      </c>
      <c r="F769" s="33">
        <v>7632.5</v>
      </c>
    </row>
    <row r="770" spans="1:6" x14ac:dyDescent="0.25">
      <c r="A770" s="31">
        <v>10013258</v>
      </c>
      <c r="B770" s="32">
        <v>42894</v>
      </c>
      <c r="C770" s="32" t="s">
        <v>211</v>
      </c>
      <c r="D770" s="31" t="s">
        <v>136</v>
      </c>
      <c r="E770" s="31" t="s">
        <v>218</v>
      </c>
      <c r="F770" s="33">
        <v>6228.27</v>
      </c>
    </row>
    <row r="771" spans="1:6" x14ac:dyDescent="0.25">
      <c r="A771" s="31">
        <v>10013443</v>
      </c>
      <c r="B771" s="32">
        <v>42895</v>
      </c>
      <c r="C771" s="32" t="s">
        <v>215</v>
      </c>
      <c r="D771" s="31" t="s">
        <v>136</v>
      </c>
      <c r="E771" s="31" t="s">
        <v>222</v>
      </c>
      <c r="F771" s="33">
        <v>4531.57</v>
      </c>
    </row>
    <row r="772" spans="1:6" x14ac:dyDescent="0.25">
      <c r="A772" s="31">
        <v>10013184</v>
      </c>
      <c r="B772" s="32">
        <v>42896</v>
      </c>
      <c r="C772" s="32" t="s">
        <v>215</v>
      </c>
      <c r="D772" s="31" t="s">
        <v>136</v>
      </c>
      <c r="E772" s="31" t="s">
        <v>217</v>
      </c>
      <c r="F772" s="33">
        <v>9236.9</v>
      </c>
    </row>
    <row r="773" spans="1:6" x14ac:dyDescent="0.25">
      <c r="A773" s="31">
        <v>10012852</v>
      </c>
      <c r="B773" s="32">
        <v>42897</v>
      </c>
      <c r="C773" s="32" t="s">
        <v>215</v>
      </c>
      <c r="D773" s="31" t="s">
        <v>102</v>
      </c>
      <c r="E773" s="31" t="s">
        <v>214</v>
      </c>
      <c r="F773" s="33">
        <v>8991.17</v>
      </c>
    </row>
    <row r="774" spans="1:6" x14ac:dyDescent="0.25">
      <c r="A774" s="31">
        <v>10012687</v>
      </c>
      <c r="B774" s="32">
        <v>42899</v>
      </c>
      <c r="C774" s="32" t="s">
        <v>213</v>
      </c>
      <c r="D774" s="31" t="s">
        <v>73</v>
      </c>
      <c r="E774" s="31" t="s">
        <v>212</v>
      </c>
      <c r="F774" s="33">
        <v>4574.3599999999997</v>
      </c>
    </row>
    <row r="775" spans="1:6" x14ac:dyDescent="0.25">
      <c r="A775" s="31">
        <v>10012962</v>
      </c>
      <c r="B775" s="32">
        <v>42899</v>
      </c>
      <c r="C775" s="32" t="s">
        <v>211</v>
      </c>
      <c r="D775" s="31" t="s">
        <v>73</v>
      </c>
      <c r="E775" s="31" t="s">
        <v>216</v>
      </c>
      <c r="F775" s="33">
        <v>8534.15</v>
      </c>
    </row>
    <row r="776" spans="1:6" x14ac:dyDescent="0.25">
      <c r="A776" s="31">
        <v>10013161</v>
      </c>
      <c r="B776" s="32">
        <v>42900</v>
      </c>
      <c r="C776" s="32" t="s">
        <v>219</v>
      </c>
      <c r="D776" s="31" t="s">
        <v>136</v>
      </c>
      <c r="E776" s="31" t="s">
        <v>217</v>
      </c>
      <c r="F776" s="33">
        <v>5766.52</v>
      </c>
    </row>
    <row r="777" spans="1:6" x14ac:dyDescent="0.25">
      <c r="A777" s="31">
        <v>10013523</v>
      </c>
      <c r="B777" s="32">
        <v>42902</v>
      </c>
      <c r="C777" s="32" t="s">
        <v>213</v>
      </c>
      <c r="D777" s="31" t="s">
        <v>73</v>
      </c>
      <c r="E777" s="31" t="s">
        <v>220</v>
      </c>
      <c r="F777" s="33">
        <v>2184.67</v>
      </c>
    </row>
    <row r="778" spans="1:6" x14ac:dyDescent="0.25">
      <c r="A778" s="31">
        <v>10012656</v>
      </c>
      <c r="B778" s="32">
        <v>42903</v>
      </c>
      <c r="C778" s="32" t="s">
        <v>211</v>
      </c>
      <c r="D778" s="31" t="s">
        <v>102</v>
      </c>
      <c r="E778" s="31" t="s">
        <v>212</v>
      </c>
      <c r="F778" s="33">
        <v>617.45000000000005</v>
      </c>
    </row>
    <row r="779" spans="1:6" x14ac:dyDescent="0.25">
      <c r="A779" s="31">
        <v>10012972</v>
      </c>
      <c r="B779" s="32">
        <v>42904</v>
      </c>
      <c r="C779" s="32" t="s">
        <v>221</v>
      </c>
      <c r="D779" s="31" t="s">
        <v>136</v>
      </c>
      <c r="E779" s="31" t="s">
        <v>216</v>
      </c>
      <c r="F779" s="33">
        <v>9163.61</v>
      </c>
    </row>
    <row r="780" spans="1:6" x14ac:dyDescent="0.25">
      <c r="A780" s="31">
        <v>10012783</v>
      </c>
      <c r="B780" s="32">
        <v>42905</v>
      </c>
      <c r="C780" s="32" t="s">
        <v>213</v>
      </c>
      <c r="D780" s="31" t="s">
        <v>136</v>
      </c>
      <c r="E780" s="31" t="s">
        <v>214</v>
      </c>
      <c r="F780" s="33">
        <v>2896.72</v>
      </c>
    </row>
    <row r="781" spans="1:6" x14ac:dyDescent="0.25">
      <c r="A781" s="31">
        <v>10013479</v>
      </c>
      <c r="B781" s="32">
        <v>42905</v>
      </c>
      <c r="C781" s="32" t="s">
        <v>221</v>
      </c>
      <c r="D781" s="31" t="s">
        <v>73</v>
      </c>
      <c r="E781" s="31" t="s">
        <v>222</v>
      </c>
      <c r="F781" s="33">
        <v>8180.76</v>
      </c>
    </row>
    <row r="782" spans="1:6" x14ac:dyDescent="0.25">
      <c r="A782" s="31">
        <v>10012976</v>
      </c>
      <c r="B782" s="32">
        <v>42909</v>
      </c>
      <c r="C782" s="32" t="s">
        <v>215</v>
      </c>
      <c r="D782" s="31" t="s">
        <v>73</v>
      </c>
      <c r="E782" s="31" t="s">
        <v>216</v>
      </c>
      <c r="F782" s="33">
        <v>9414.14</v>
      </c>
    </row>
    <row r="783" spans="1:6" x14ac:dyDescent="0.25">
      <c r="A783" s="31">
        <v>10013207</v>
      </c>
      <c r="B783" s="32">
        <v>42909</v>
      </c>
      <c r="C783" s="32" t="s">
        <v>209</v>
      </c>
      <c r="D783" s="31" t="s">
        <v>102</v>
      </c>
      <c r="E783" s="31" t="s">
        <v>218</v>
      </c>
      <c r="F783" s="33">
        <v>1769.9</v>
      </c>
    </row>
    <row r="784" spans="1:6" x14ac:dyDescent="0.25">
      <c r="A784" s="31">
        <v>10013315</v>
      </c>
      <c r="B784" s="32">
        <v>42912</v>
      </c>
      <c r="C784" s="32" t="s">
        <v>219</v>
      </c>
      <c r="D784" s="31" t="s">
        <v>102</v>
      </c>
      <c r="E784" s="31" t="s">
        <v>210</v>
      </c>
      <c r="F784" s="33">
        <v>2353.14</v>
      </c>
    </row>
    <row r="785" spans="1:6" x14ac:dyDescent="0.25">
      <c r="A785" s="31">
        <v>10012902</v>
      </c>
      <c r="B785" s="32">
        <v>42914</v>
      </c>
      <c r="C785" s="32" t="s">
        <v>209</v>
      </c>
      <c r="D785" s="31" t="s">
        <v>86</v>
      </c>
      <c r="E785" s="31" t="s">
        <v>216</v>
      </c>
      <c r="F785" s="33">
        <v>3973.16</v>
      </c>
    </row>
    <row r="786" spans="1:6" x14ac:dyDescent="0.25">
      <c r="A786" s="31">
        <v>10013032</v>
      </c>
      <c r="B786" s="32">
        <v>42914</v>
      </c>
      <c r="C786" s="32" t="s">
        <v>221</v>
      </c>
      <c r="D786" s="31" t="s">
        <v>102</v>
      </c>
      <c r="E786" s="31" t="s">
        <v>223</v>
      </c>
      <c r="F786" s="33">
        <v>4326.8500000000004</v>
      </c>
    </row>
    <row r="787" spans="1:6" x14ac:dyDescent="0.25">
      <c r="A787" s="31">
        <v>10013507</v>
      </c>
      <c r="B787" s="32">
        <v>42918</v>
      </c>
      <c r="C787" s="32" t="s">
        <v>209</v>
      </c>
      <c r="D787" s="31" t="s">
        <v>136</v>
      </c>
      <c r="E787" s="31" t="s">
        <v>220</v>
      </c>
      <c r="F787" s="33">
        <v>1121.79</v>
      </c>
    </row>
    <row r="788" spans="1:6" x14ac:dyDescent="0.25">
      <c r="A788" s="31">
        <v>10013614</v>
      </c>
      <c r="B788" s="32">
        <v>42919</v>
      </c>
      <c r="C788" s="32" t="s">
        <v>213</v>
      </c>
      <c r="D788" s="31" t="s">
        <v>102</v>
      </c>
      <c r="E788" s="31"/>
      <c r="F788" s="33">
        <v>124.29</v>
      </c>
    </row>
    <row r="789" spans="1:6" x14ac:dyDescent="0.25">
      <c r="A789" s="31">
        <v>10012842</v>
      </c>
      <c r="B789" s="32">
        <v>42920</v>
      </c>
      <c r="C789" s="32" t="s">
        <v>213</v>
      </c>
      <c r="D789" s="31" t="s">
        <v>102</v>
      </c>
      <c r="E789" s="31" t="s">
        <v>214</v>
      </c>
      <c r="F789" s="33">
        <v>8157.4</v>
      </c>
    </row>
    <row r="790" spans="1:6" x14ac:dyDescent="0.25">
      <c r="A790" s="31">
        <v>10013087</v>
      </c>
      <c r="B790" s="32">
        <v>42920</v>
      </c>
      <c r="C790" s="32" t="s">
        <v>213</v>
      </c>
      <c r="D790" s="31" t="s">
        <v>86</v>
      </c>
      <c r="E790" s="31" t="s">
        <v>223</v>
      </c>
      <c r="F790" s="33">
        <v>9693.61</v>
      </c>
    </row>
    <row r="791" spans="1:6" x14ac:dyDescent="0.25">
      <c r="A791" s="31">
        <v>10013211</v>
      </c>
      <c r="B791" s="32">
        <v>42922</v>
      </c>
      <c r="C791" s="32" t="s">
        <v>221</v>
      </c>
      <c r="D791" s="31" t="s">
        <v>86</v>
      </c>
      <c r="E791" s="31" t="s">
        <v>218</v>
      </c>
      <c r="F791" s="33">
        <v>1942.79</v>
      </c>
    </row>
    <row r="792" spans="1:6" x14ac:dyDescent="0.25">
      <c r="A792" s="31">
        <v>10012988</v>
      </c>
      <c r="B792" s="32">
        <v>42923</v>
      </c>
      <c r="C792" s="32" t="s">
        <v>221</v>
      </c>
      <c r="D792" s="31" t="s">
        <v>86</v>
      </c>
      <c r="E792" s="31" t="s">
        <v>223</v>
      </c>
      <c r="F792" s="33">
        <v>781.64</v>
      </c>
    </row>
    <row r="793" spans="1:6" x14ac:dyDescent="0.25">
      <c r="A793" s="31">
        <v>10013286</v>
      </c>
      <c r="B793" s="32">
        <v>42924</v>
      </c>
      <c r="C793" s="32" t="s">
        <v>211</v>
      </c>
      <c r="D793" s="31" t="s">
        <v>136</v>
      </c>
      <c r="E793" s="31" t="s">
        <v>218</v>
      </c>
      <c r="F793" s="33">
        <v>9388.33</v>
      </c>
    </row>
    <row r="794" spans="1:6" x14ac:dyDescent="0.25">
      <c r="A794" s="31">
        <v>10012931</v>
      </c>
      <c r="B794" s="32">
        <v>42927</v>
      </c>
      <c r="C794" s="32" t="s">
        <v>215</v>
      </c>
      <c r="D794" s="31" t="s">
        <v>136</v>
      </c>
      <c r="E794" s="31" t="s">
        <v>216</v>
      </c>
      <c r="F794" s="33">
        <v>6127.5</v>
      </c>
    </row>
    <row r="795" spans="1:6" x14ac:dyDescent="0.25">
      <c r="A795" s="31">
        <v>10013636</v>
      </c>
      <c r="B795" s="32">
        <v>42927</v>
      </c>
      <c r="C795" s="32" t="s">
        <v>215</v>
      </c>
      <c r="D795" s="31" t="s">
        <v>136</v>
      </c>
      <c r="E795" s="31"/>
      <c r="F795" s="33">
        <v>1127.83</v>
      </c>
    </row>
    <row r="796" spans="1:6" x14ac:dyDescent="0.25">
      <c r="A796" s="31">
        <v>10013106</v>
      </c>
      <c r="B796" s="32">
        <v>42931</v>
      </c>
      <c r="C796" s="32" t="s">
        <v>221</v>
      </c>
      <c r="D796" s="31" t="s">
        <v>73</v>
      </c>
      <c r="E796" s="31" t="s">
        <v>217</v>
      </c>
      <c r="F796" s="33">
        <v>1944.21</v>
      </c>
    </row>
    <row r="797" spans="1:6" x14ac:dyDescent="0.25">
      <c r="A797" s="31">
        <v>10013196</v>
      </c>
      <c r="B797" s="32">
        <v>42935</v>
      </c>
      <c r="C797" s="32" t="s">
        <v>219</v>
      </c>
      <c r="D797" s="31" t="s">
        <v>73</v>
      </c>
      <c r="E797" s="31" t="s">
        <v>218</v>
      </c>
      <c r="F797" s="33">
        <v>598.75</v>
      </c>
    </row>
    <row r="798" spans="1:6" x14ac:dyDescent="0.25">
      <c r="A798" s="31">
        <v>10013382</v>
      </c>
      <c r="B798" s="32">
        <v>42936</v>
      </c>
      <c r="C798" s="32" t="s">
        <v>213</v>
      </c>
      <c r="D798" s="31" t="s">
        <v>73</v>
      </c>
      <c r="E798" s="31" t="s">
        <v>210</v>
      </c>
      <c r="F798" s="33">
        <v>8799.5400000000009</v>
      </c>
    </row>
    <row r="799" spans="1:6" x14ac:dyDescent="0.25">
      <c r="A799" s="31">
        <v>10013052</v>
      </c>
      <c r="B799" s="32">
        <v>42937</v>
      </c>
      <c r="C799" s="32" t="s">
        <v>221</v>
      </c>
      <c r="D799" s="31" t="s">
        <v>136</v>
      </c>
      <c r="E799" s="31" t="s">
        <v>223</v>
      </c>
      <c r="F799" s="33">
        <v>6751.38</v>
      </c>
    </row>
    <row r="800" spans="1:6" x14ac:dyDescent="0.25">
      <c r="A800" s="31">
        <v>10013116</v>
      </c>
      <c r="B800" s="32">
        <v>42938</v>
      </c>
      <c r="C800" s="32" t="s">
        <v>215</v>
      </c>
      <c r="D800" s="31" t="s">
        <v>73</v>
      </c>
      <c r="E800" s="31" t="s">
        <v>217</v>
      </c>
      <c r="F800" s="33">
        <v>2906.11</v>
      </c>
    </row>
    <row r="801" spans="1:6" x14ac:dyDescent="0.25">
      <c r="A801" s="31">
        <v>10013433</v>
      </c>
      <c r="B801" s="32">
        <v>42940</v>
      </c>
      <c r="C801" s="32" t="s">
        <v>209</v>
      </c>
      <c r="D801" s="31" t="s">
        <v>73</v>
      </c>
      <c r="E801" s="31" t="s">
        <v>222</v>
      </c>
      <c r="F801" s="33">
        <v>3930.28</v>
      </c>
    </row>
    <row r="802" spans="1:6" x14ac:dyDescent="0.25">
      <c r="A802" s="31">
        <v>10012709</v>
      </c>
      <c r="B802" s="32">
        <v>42942</v>
      </c>
      <c r="C802" s="32" t="s">
        <v>209</v>
      </c>
      <c r="D802" s="31" t="s">
        <v>73</v>
      </c>
      <c r="E802" s="31" t="s">
        <v>212</v>
      </c>
      <c r="F802" s="33">
        <v>5828.31</v>
      </c>
    </row>
    <row r="803" spans="1:6" x14ac:dyDescent="0.25">
      <c r="A803" s="31">
        <v>10013209</v>
      </c>
      <c r="B803" s="32">
        <v>42947</v>
      </c>
      <c r="C803" s="32" t="s">
        <v>213</v>
      </c>
      <c r="D803" s="31" t="s">
        <v>73</v>
      </c>
      <c r="E803" s="31" t="s">
        <v>218</v>
      </c>
      <c r="F803" s="33">
        <v>1893.47</v>
      </c>
    </row>
    <row r="804" spans="1:6" x14ac:dyDescent="0.25">
      <c r="A804" s="31">
        <v>10013217</v>
      </c>
      <c r="B804" s="32">
        <v>42948</v>
      </c>
      <c r="C804" s="32" t="s">
        <v>219</v>
      </c>
      <c r="D804" s="31" t="s">
        <v>102</v>
      </c>
      <c r="E804" s="31" t="s">
        <v>218</v>
      </c>
      <c r="F804" s="33">
        <v>2458.2199999999998</v>
      </c>
    </row>
    <row r="805" spans="1:6" x14ac:dyDescent="0.25">
      <c r="A805" s="31">
        <v>10012997</v>
      </c>
      <c r="B805" s="32">
        <v>42949</v>
      </c>
      <c r="C805" s="32" t="s">
        <v>221</v>
      </c>
      <c r="D805" s="31" t="s">
        <v>102</v>
      </c>
      <c r="E805" s="31" t="s">
        <v>223</v>
      </c>
      <c r="F805" s="33">
        <v>1496.77</v>
      </c>
    </row>
    <row r="806" spans="1:6" x14ac:dyDescent="0.25">
      <c r="A806" s="31">
        <v>10013141</v>
      </c>
      <c r="B806" s="32">
        <v>42949</v>
      </c>
      <c r="C806" s="32" t="s">
        <v>221</v>
      </c>
      <c r="D806" s="31" t="s">
        <v>86</v>
      </c>
      <c r="E806" s="31" t="s">
        <v>217</v>
      </c>
      <c r="F806" s="33">
        <v>4282.67</v>
      </c>
    </row>
    <row r="807" spans="1:6" x14ac:dyDescent="0.25">
      <c r="A807" s="31">
        <v>10013169</v>
      </c>
      <c r="B807" s="32">
        <v>42951</v>
      </c>
      <c r="C807" s="32" t="s">
        <v>209</v>
      </c>
      <c r="D807" s="31" t="s">
        <v>73</v>
      </c>
      <c r="E807" s="31" t="s">
        <v>217</v>
      </c>
      <c r="F807" s="33">
        <v>6770.47</v>
      </c>
    </row>
    <row r="808" spans="1:6" x14ac:dyDescent="0.25">
      <c r="A808" s="31">
        <v>10013202</v>
      </c>
      <c r="B808" s="32">
        <v>42951</v>
      </c>
      <c r="C808" s="32" t="s">
        <v>215</v>
      </c>
      <c r="D808" s="31" t="s">
        <v>102</v>
      </c>
      <c r="E808" s="31" t="s">
        <v>218</v>
      </c>
      <c r="F808" s="33">
        <v>1048.93</v>
      </c>
    </row>
    <row r="809" spans="1:6" x14ac:dyDescent="0.25">
      <c r="A809" s="31">
        <v>10013314</v>
      </c>
      <c r="B809" s="32">
        <v>42954</v>
      </c>
      <c r="C809" s="32" t="s">
        <v>209</v>
      </c>
      <c r="D809" s="31" t="s">
        <v>73</v>
      </c>
      <c r="E809" s="31" t="s">
        <v>210</v>
      </c>
      <c r="F809" s="33">
        <v>2140.64</v>
      </c>
    </row>
    <row r="810" spans="1:6" x14ac:dyDescent="0.25">
      <c r="A810" s="31">
        <v>10012720</v>
      </c>
      <c r="B810" s="32">
        <v>42958</v>
      </c>
      <c r="C810" s="32" t="s">
        <v>221</v>
      </c>
      <c r="D810" s="31" t="s">
        <v>86</v>
      </c>
      <c r="E810" s="31" t="s">
        <v>212</v>
      </c>
      <c r="F810" s="33">
        <v>6448.43</v>
      </c>
    </row>
    <row r="811" spans="1:6" x14ac:dyDescent="0.25">
      <c r="A811" s="31">
        <v>10012910</v>
      </c>
      <c r="B811" s="32">
        <v>42959</v>
      </c>
      <c r="C811" s="32" t="s">
        <v>209</v>
      </c>
      <c r="D811" s="31" t="s">
        <v>136</v>
      </c>
      <c r="E811" s="31" t="s">
        <v>216</v>
      </c>
      <c r="F811" s="33">
        <v>4349.18</v>
      </c>
    </row>
    <row r="812" spans="1:6" x14ac:dyDescent="0.25">
      <c r="A812" s="31">
        <v>10013508</v>
      </c>
      <c r="B812" s="32">
        <v>42964</v>
      </c>
      <c r="C812" s="32" t="s">
        <v>213</v>
      </c>
      <c r="D812" s="31" t="s">
        <v>102</v>
      </c>
      <c r="E812" s="31" t="s">
        <v>220</v>
      </c>
      <c r="F812" s="33">
        <v>1285.22</v>
      </c>
    </row>
    <row r="813" spans="1:6" x14ac:dyDescent="0.25">
      <c r="A813" s="31">
        <v>10013242</v>
      </c>
      <c r="B813" s="32">
        <v>42965</v>
      </c>
      <c r="C813" s="32" t="s">
        <v>219</v>
      </c>
      <c r="D813" s="31" t="s">
        <v>73</v>
      </c>
      <c r="E813" s="31" t="s">
        <v>218</v>
      </c>
      <c r="F813" s="33">
        <v>4761.2</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272FF-6378-412C-96DD-1CD3F7BB8084}">
  <sheetPr codeName="Sheet9"/>
  <dimension ref="A1:H17"/>
  <sheetViews>
    <sheetView workbookViewId="0">
      <selection activeCell="F2" sqref="F2"/>
    </sheetView>
  </sheetViews>
  <sheetFormatPr defaultRowHeight="15" x14ac:dyDescent="0.25"/>
  <cols>
    <col min="1" max="1" width="9.7109375" bestFit="1" customWidth="1"/>
    <col min="2" max="2" width="10.140625" bestFit="1" customWidth="1"/>
    <col min="3" max="3" width="10.140625" customWidth="1"/>
    <col min="4" max="4" width="11.140625" bestFit="1" customWidth="1"/>
  </cols>
  <sheetData>
    <row r="1" spans="1:8" x14ac:dyDescent="0.25">
      <c r="A1" s="34" t="s">
        <v>206</v>
      </c>
      <c r="B1" s="34" t="s">
        <v>208</v>
      </c>
      <c r="C1" s="34" t="s">
        <v>3292</v>
      </c>
      <c r="D1" s="34" t="s">
        <v>3290</v>
      </c>
      <c r="E1" s="34" t="s">
        <v>6083</v>
      </c>
      <c r="F1" s="34" t="s">
        <v>6084</v>
      </c>
      <c r="G1" s="34" t="s">
        <v>200</v>
      </c>
    </row>
    <row r="2" spans="1:8" x14ac:dyDescent="0.25">
      <c r="A2" s="35">
        <v>41640</v>
      </c>
      <c r="B2" t="s">
        <v>210</v>
      </c>
      <c r="C2">
        <v>7</v>
      </c>
      <c r="D2" s="36">
        <v>5</v>
      </c>
      <c r="E2" s="24">
        <v>6</v>
      </c>
      <c r="F2" s="24"/>
      <c r="G2" s="37"/>
      <c r="H2" s="37"/>
    </row>
    <row r="3" spans="1:8" x14ac:dyDescent="0.25">
      <c r="A3" s="35">
        <v>41641</v>
      </c>
      <c r="B3" t="s">
        <v>212</v>
      </c>
      <c r="C3">
        <v>6</v>
      </c>
      <c r="D3" s="36">
        <v>6</v>
      </c>
      <c r="E3" s="24">
        <v>7</v>
      </c>
      <c r="F3" s="36"/>
      <c r="G3" s="37"/>
    </row>
    <row r="4" spans="1:8" x14ac:dyDescent="0.25">
      <c r="A4" s="35">
        <v>41644</v>
      </c>
      <c r="B4" t="s">
        <v>210</v>
      </c>
      <c r="C4">
        <v>9</v>
      </c>
      <c r="D4" s="36">
        <v>11</v>
      </c>
      <c r="E4" s="24">
        <v>9</v>
      </c>
      <c r="F4" s="36"/>
      <c r="G4" s="37"/>
    </row>
    <row r="5" spans="1:8" x14ac:dyDescent="0.25">
      <c r="A5" s="35">
        <v>41645</v>
      </c>
      <c r="B5" t="s">
        <v>214</v>
      </c>
      <c r="C5">
        <v>2</v>
      </c>
      <c r="D5" s="36">
        <v>15</v>
      </c>
      <c r="E5" s="24">
        <v>6</v>
      </c>
      <c r="F5" s="36"/>
      <c r="G5" s="37"/>
    </row>
    <row r="6" spans="1:8" x14ac:dyDescent="0.25">
      <c r="A6" s="35">
        <v>41648</v>
      </c>
      <c r="B6" t="s">
        <v>212</v>
      </c>
      <c r="C6">
        <v>4</v>
      </c>
      <c r="D6" s="36">
        <v>23</v>
      </c>
      <c r="E6" s="24">
        <v>8</v>
      </c>
      <c r="F6" s="36"/>
      <c r="G6" s="37"/>
    </row>
    <row r="7" spans="1:8" x14ac:dyDescent="0.25">
      <c r="A7" s="35">
        <v>41648</v>
      </c>
      <c r="B7" t="s">
        <v>210</v>
      </c>
      <c r="C7">
        <v>4</v>
      </c>
      <c r="D7" s="36">
        <v>9</v>
      </c>
      <c r="E7" s="24">
        <v>6</v>
      </c>
      <c r="F7" s="36"/>
      <c r="G7" s="37"/>
    </row>
    <row r="8" spans="1:8" x14ac:dyDescent="0.25">
      <c r="A8" s="35">
        <v>41650</v>
      </c>
      <c r="B8" t="s">
        <v>216</v>
      </c>
      <c r="C8">
        <v>7</v>
      </c>
      <c r="D8" s="36">
        <v>8</v>
      </c>
      <c r="E8" s="24">
        <v>7</v>
      </c>
      <c r="F8" s="37"/>
      <c r="G8" s="37"/>
    </row>
    <row r="9" spans="1:8" collapsed="1" x14ac:dyDescent="0.25">
      <c r="A9" s="35">
        <v>41650</v>
      </c>
      <c r="B9" t="s">
        <v>217</v>
      </c>
      <c r="C9">
        <v>1</v>
      </c>
      <c r="D9" s="36">
        <v>6</v>
      </c>
      <c r="E9" s="24">
        <v>6</v>
      </c>
      <c r="F9" s="37"/>
      <c r="G9" s="37"/>
    </row>
    <row r="10" spans="1:8" x14ac:dyDescent="0.25">
      <c r="A10" s="35">
        <v>41650</v>
      </c>
      <c r="B10" t="s">
        <v>210</v>
      </c>
      <c r="C10">
        <v>1</v>
      </c>
      <c r="D10" s="36">
        <v>24</v>
      </c>
      <c r="E10" s="24">
        <v>6</v>
      </c>
      <c r="F10" s="37"/>
      <c r="G10" s="37"/>
    </row>
    <row r="11" spans="1:8" x14ac:dyDescent="0.25">
      <c r="A11" s="35">
        <v>41651</v>
      </c>
      <c r="B11" t="s">
        <v>218</v>
      </c>
      <c r="C11">
        <v>7</v>
      </c>
      <c r="D11" s="36">
        <v>6</v>
      </c>
      <c r="E11" s="24">
        <v>7</v>
      </c>
      <c r="F11" s="37"/>
      <c r="G11" s="37"/>
    </row>
    <row r="12" spans="1:8" x14ac:dyDescent="0.25">
      <c r="A12" s="35">
        <v>41652</v>
      </c>
      <c r="B12" t="s">
        <v>220</v>
      </c>
      <c r="C12">
        <v>10</v>
      </c>
      <c r="D12" s="36">
        <v>10</v>
      </c>
      <c r="E12" s="24">
        <v>10</v>
      </c>
      <c r="F12" s="37"/>
      <c r="G12" s="37"/>
    </row>
    <row r="13" spans="1:8" x14ac:dyDescent="0.25">
      <c r="A13" s="35">
        <v>41653</v>
      </c>
      <c r="B13" t="s">
        <v>216</v>
      </c>
      <c r="C13">
        <v>5</v>
      </c>
      <c r="D13" s="36">
        <v>24</v>
      </c>
      <c r="E13" s="24">
        <v>7</v>
      </c>
      <c r="F13" s="37"/>
      <c r="G13" s="37"/>
    </row>
    <row r="14" spans="1:8" collapsed="1" x14ac:dyDescent="0.25">
      <c r="A14" s="35">
        <v>41653</v>
      </c>
      <c r="B14" t="s">
        <v>220</v>
      </c>
      <c r="C14">
        <v>7</v>
      </c>
      <c r="D14" s="36">
        <v>11</v>
      </c>
      <c r="E14" s="24">
        <v>5</v>
      </c>
      <c r="F14" s="37"/>
      <c r="G14" s="37"/>
    </row>
    <row r="15" spans="1:8" x14ac:dyDescent="0.25">
      <c r="A15" s="35">
        <v>41654</v>
      </c>
      <c r="B15" t="s">
        <v>214</v>
      </c>
      <c r="C15">
        <v>4</v>
      </c>
      <c r="D15" s="36">
        <v>19</v>
      </c>
      <c r="E15" s="24">
        <v>5</v>
      </c>
      <c r="F15" s="37"/>
      <c r="G15" s="37"/>
    </row>
    <row r="16" spans="1:8" x14ac:dyDescent="0.25">
      <c r="A16" s="35">
        <v>41659</v>
      </c>
      <c r="B16" t="s">
        <v>222</v>
      </c>
      <c r="C16">
        <v>5</v>
      </c>
      <c r="D16" s="36">
        <v>11</v>
      </c>
      <c r="E16" s="24">
        <v>5</v>
      </c>
      <c r="F16" s="37"/>
      <c r="G16" s="37"/>
    </row>
    <row r="17" spans="7:7" x14ac:dyDescent="0.25">
      <c r="G17" s="37"/>
    </row>
  </sheetData>
  <conditionalFormatting sqref="F3:F7 A2:D16">
    <cfRule type="expression" dxfId="4" priority="5">
      <formula>AND(#REF!&gt;=#REF!,#REF!&lt;=#REF!)</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8F7E5-073E-466F-8659-11D4F366D40E}">
  <sheetPr codeName="Sheet10"/>
  <dimension ref="A1:D16"/>
  <sheetViews>
    <sheetView workbookViewId="0">
      <selection activeCell="B15" sqref="B15"/>
    </sheetView>
  </sheetViews>
  <sheetFormatPr defaultRowHeight="15" x14ac:dyDescent="0.25"/>
  <cols>
    <col min="2" max="2" width="11.5703125" bestFit="1" customWidth="1"/>
    <col min="4" max="4" width="10.140625" bestFit="1" customWidth="1"/>
  </cols>
  <sheetData>
    <row r="1" spans="1:4" x14ac:dyDescent="0.25">
      <c r="A1" s="21" t="s">
        <v>196</v>
      </c>
      <c r="B1" s="21" t="s">
        <v>197</v>
      </c>
      <c r="D1" s="22"/>
    </row>
    <row r="2" spans="1:4" x14ac:dyDescent="0.25">
      <c r="A2" t="s">
        <v>4</v>
      </c>
      <c r="B2" s="24">
        <v>5313</v>
      </c>
      <c r="D2" s="22"/>
    </row>
    <row r="3" spans="1:4" x14ac:dyDescent="0.25">
      <c r="A3" t="s">
        <v>5</v>
      </c>
      <c r="B3" s="24">
        <v>5993</v>
      </c>
    </row>
    <row r="4" spans="1:4" x14ac:dyDescent="0.25">
      <c r="A4" t="s">
        <v>6</v>
      </c>
      <c r="B4" s="24">
        <v>7654</v>
      </c>
    </row>
    <row r="5" spans="1:4" x14ac:dyDescent="0.25">
      <c r="A5" t="s">
        <v>7</v>
      </c>
      <c r="B5" s="24">
        <v>5748</v>
      </c>
    </row>
    <row r="6" spans="1:4" x14ac:dyDescent="0.25">
      <c r="A6" t="s">
        <v>8</v>
      </c>
      <c r="B6" s="24">
        <v>7080</v>
      </c>
    </row>
    <row r="7" spans="1:4" x14ac:dyDescent="0.25">
      <c r="A7" t="s">
        <v>9</v>
      </c>
      <c r="B7" s="24">
        <v>6098</v>
      </c>
    </row>
    <row r="8" spans="1:4" x14ac:dyDescent="0.25">
      <c r="A8" t="s">
        <v>10</v>
      </c>
      <c r="B8" s="24">
        <v>7733</v>
      </c>
    </row>
    <row r="9" spans="1:4" x14ac:dyDescent="0.25">
      <c r="A9" t="s">
        <v>11</v>
      </c>
      <c r="B9" s="24">
        <v>5954</v>
      </c>
    </row>
    <row r="10" spans="1:4" x14ac:dyDescent="0.25">
      <c r="A10" t="s">
        <v>12</v>
      </c>
      <c r="B10" s="24">
        <v>7932</v>
      </c>
    </row>
    <row r="11" spans="1:4" x14ac:dyDescent="0.25">
      <c r="A11" t="s">
        <v>13</v>
      </c>
      <c r="B11" s="24">
        <v>7086</v>
      </c>
    </row>
    <row r="12" spans="1:4" x14ac:dyDescent="0.25">
      <c r="A12" t="s">
        <v>14</v>
      </c>
      <c r="B12" s="24">
        <v>6912</v>
      </c>
    </row>
    <row r="13" spans="1:4" x14ac:dyDescent="0.25">
      <c r="A13" t="s">
        <v>15</v>
      </c>
      <c r="B13" s="24">
        <v>5903</v>
      </c>
    </row>
    <row r="14" spans="1:4" x14ac:dyDescent="0.25">
      <c r="A14" s="25" t="s">
        <v>200</v>
      </c>
      <c r="B14" s="26">
        <f>SUM(B2:B13)</f>
        <v>79406</v>
      </c>
    </row>
    <row r="15" spans="1:4" x14ac:dyDescent="0.25">
      <c r="B15" s="37"/>
    </row>
    <row r="16" spans="1:4" x14ac:dyDescent="0.25">
      <c r="B16" s="76"/>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68698-1563-4664-B6A7-2EA135774DDF}">
  <sheetPr codeName="Sheet11">
    <pageSetUpPr fitToPage="1"/>
  </sheetPr>
  <dimension ref="A1:R31"/>
  <sheetViews>
    <sheetView zoomScaleNormal="100" workbookViewId="0">
      <selection activeCell="R6" sqref="R6"/>
    </sheetView>
  </sheetViews>
  <sheetFormatPr defaultColWidth="9.140625" defaultRowHeight="15" outlineLevelCol="1" x14ac:dyDescent="0.25"/>
  <cols>
    <col min="1" max="1" width="25.28515625" customWidth="1"/>
    <col min="2" max="4" width="10.85546875" hidden="1" customWidth="1" outlineLevel="1"/>
    <col min="5" max="5" width="9.85546875" hidden="1" customWidth="1" outlineLevel="1"/>
    <col min="6" max="6" width="10.85546875" hidden="1" customWidth="1" outlineLevel="1"/>
    <col min="7" max="7" width="9.85546875" hidden="1" customWidth="1" outlineLevel="1"/>
    <col min="8" max="9" width="10.85546875" hidden="1" customWidth="1" outlineLevel="1"/>
    <col min="10" max="10" width="9.85546875" hidden="1" customWidth="1" outlineLevel="1"/>
    <col min="11" max="13" width="10.85546875" hidden="1" customWidth="1" outlineLevel="1"/>
    <col min="14" max="14" width="11.5703125" customWidth="1" collapsed="1"/>
    <col min="15" max="17" width="11.5703125" customWidth="1"/>
    <col min="18" max="18" width="13.7109375" customWidth="1"/>
  </cols>
  <sheetData>
    <row r="1" spans="1:18" ht="22.5" x14ac:dyDescent="0.3">
      <c r="A1" s="1" t="s">
        <v>0</v>
      </c>
    </row>
    <row r="2" spans="1:18" x14ac:dyDescent="0.25">
      <c r="A2" s="3" t="s">
        <v>1</v>
      </c>
      <c r="E2" s="4"/>
    </row>
    <row r="3" spans="1:18" x14ac:dyDescent="0.25">
      <c r="A3" s="3" t="s">
        <v>2</v>
      </c>
      <c r="E3" s="4"/>
    </row>
    <row r="4" spans="1:18" ht="15.75" x14ac:dyDescent="0.25">
      <c r="A4" s="3" t="s">
        <v>3</v>
      </c>
      <c r="D4">
        <v>10</v>
      </c>
      <c r="E4" s="5"/>
    </row>
    <row r="5" spans="1:18" x14ac:dyDescent="0.25">
      <c r="A5" s="6"/>
    </row>
    <row r="6" spans="1:18" ht="30" x14ac:dyDescent="0.35">
      <c r="A6" s="7"/>
      <c r="B6" s="2" t="s">
        <v>4</v>
      </c>
      <c r="C6" s="2" t="s">
        <v>5</v>
      </c>
      <c r="D6" s="2" t="s">
        <v>6</v>
      </c>
      <c r="E6" s="2" t="s">
        <v>7</v>
      </c>
      <c r="F6" s="2" t="s">
        <v>8</v>
      </c>
      <c r="G6" s="2" t="s">
        <v>9</v>
      </c>
      <c r="H6" s="2" t="s">
        <v>10</v>
      </c>
      <c r="I6" s="2" t="s">
        <v>11</v>
      </c>
      <c r="J6" s="2" t="s">
        <v>12</v>
      </c>
      <c r="K6" s="2" t="s">
        <v>13</v>
      </c>
      <c r="L6" s="2" t="s">
        <v>14</v>
      </c>
      <c r="M6" s="2" t="s">
        <v>15</v>
      </c>
      <c r="N6" s="2" t="s">
        <v>16</v>
      </c>
      <c r="O6" s="2" t="s">
        <v>17</v>
      </c>
      <c r="P6" s="2" t="s">
        <v>18</v>
      </c>
      <c r="Q6" s="2" t="s">
        <v>19</v>
      </c>
      <c r="R6" s="38" t="s">
        <v>6251</v>
      </c>
    </row>
    <row r="7" spans="1:18" x14ac:dyDescent="0.25">
      <c r="A7" t="s">
        <v>21</v>
      </c>
    </row>
    <row r="8" spans="1:18" x14ac:dyDescent="0.25">
      <c r="A8" s="8" t="s">
        <v>22</v>
      </c>
      <c r="B8" s="9">
        <v>18193500</v>
      </c>
      <c r="C8" s="9">
        <v>24598700</v>
      </c>
      <c r="D8" s="9">
        <v>15130700</v>
      </c>
      <c r="E8" s="9">
        <v>8450300</v>
      </c>
      <c r="F8" s="9">
        <v>21431600</v>
      </c>
      <c r="G8" s="9">
        <v>5565900</v>
      </c>
      <c r="H8" s="9">
        <v>17614100</v>
      </c>
      <c r="I8" s="9">
        <v>17756100</v>
      </c>
      <c r="J8" s="9">
        <v>7710000</v>
      </c>
      <c r="K8" s="9">
        <v>16294000</v>
      </c>
      <c r="L8" s="9">
        <v>18453700</v>
      </c>
      <c r="M8" s="9">
        <v>20947600</v>
      </c>
      <c r="N8" s="9">
        <f>SUM(B8:D8)</f>
        <v>57922900</v>
      </c>
      <c r="O8" s="9">
        <f>SUM(E8:G8)</f>
        <v>35447800</v>
      </c>
      <c r="P8" s="9">
        <f>SUM(H8:J8)</f>
        <v>43080200</v>
      </c>
      <c r="Q8" s="9">
        <f>SUM(K8:M8)</f>
        <v>55695300</v>
      </c>
      <c r="R8" s="9">
        <f>SUM(B8:M8)</f>
        <v>192146200</v>
      </c>
    </row>
    <row r="9" spans="1:18" x14ac:dyDescent="0.25">
      <c r="A9" s="8" t="s">
        <v>23</v>
      </c>
      <c r="B9" s="9">
        <v>116701</v>
      </c>
      <c r="C9" s="9">
        <v>236988</v>
      </c>
      <c r="D9" s="9">
        <v>239218</v>
      </c>
      <c r="E9" s="9">
        <v>64445</v>
      </c>
      <c r="F9" s="9">
        <v>111504</v>
      </c>
      <c r="G9" s="9">
        <v>133461</v>
      </c>
      <c r="H9" s="9">
        <v>245566</v>
      </c>
      <c r="I9" s="9">
        <v>229791</v>
      </c>
      <c r="J9" s="9">
        <v>90365</v>
      </c>
      <c r="K9" s="9">
        <v>139923</v>
      </c>
      <c r="L9" s="9">
        <v>128754</v>
      </c>
      <c r="M9" s="9">
        <v>201820</v>
      </c>
      <c r="N9" s="9">
        <f>SUM(B9:D9)</f>
        <v>592907</v>
      </c>
      <c r="O9" s="9">
        <f>SUM(E9:G9)</f>
        <v>309410</v>
      </c>
      <c r="P9" s="9">
        <f>SUM(H9:J9)</f>
        <v>565722</v>
      </c>
      <c r="Q9" s="9">
        <f>SUM(K9:M9)</f>
        <v>470497</v>
      </c>
      <c r="R9" s="9">
        <f>SUM(B9:M9)</f>
        <v>1938536</v>
      </c>
    </row>
    <row r="10" spans="1:18" x14ac:dyDescent="0.25">
      <c r="A10" s="8" t="s">
        <v>24</v>
      </c>
      <c r="B10" s="10">
        <v>153462</v>
      </c>
      <c r="C10" s="10">
        <v>104040</v>
      </c>
      <c r="D10" s="10">
        <v>147019</v>
      </c>
      <c r="E10" s="10">
        <v>137243</v>
      </c>
      <c r="F10" s="10">
        <v>60928</v>
      </c>
      <c r="G10" s="10">
        <v>94216</v>
      </c>
      <c r="H10" s="10">
        <v>130567</v>
      </c>
      <c r="I10" s="10">
        <v>133992</v>
      </c>
      <c r="J10" s="10">
        <v>162483</v>
      </c>
      <c r="K10" s="10">
        <v>165731</v>
      </c>
      <c r="L10" s="10">
        <v>130116</v>
      </c>
      <c r="M10" s="10">
        <v>182264</v>
      </c>
      <c r="N10" s="10">
        <f>SUM(B10:D10)</f>
        <v>404521</v>
      </c>
      <c r="O10" s="10">
        <f>SUM(E10:G10)</f>
        <v>292387</v>
      </c>
      <c r="P10" s="10">
        <f>SUM(H10:J10)</f>
        <v>427042</v>
      </c>
      <c r="Q10" s="10">
        <f>SUM(K10:M10)</f>
        <v>478111</v>
      </c>
      <c r="R10" s="10">
        <f>SUM(B10:M10)</f>
        <v>1602061</v>
      </c>
    </row>
    <row r="11" spans="1:18" x14ac:dyDescent="0.25">
      <c r="A11" s="11" t="s">
        <v>25</v>
      </c>
      <c r="B11" s="9">
        <f>SUM(B8:B10)</f>
        <v>18463663</v>
      </c>
      <c r="C11" s="9">
        <f t="shared" ref="C11:R11" si="0">SUM(C8:C10)</f>
        <v>24939728</v>
      </c>
      <c r="D11" s="9">
        <f t="shared" si="0"/>
        <v>15516937</v>
      </c>
      <c r="E11" s="9">
        <f t="shared" si="0"/>
        <v>8651988</v>
      </c>
      <c r="F11" s="9">
        <f t="shared" si="0"/>
        <v>21604032</v>
      </c>
      <c r="G11" s="9">
        <f t="shared" si="0"/>
        <v>5793577</v>
      </c>
      <c r="H11" s="9">
        <f t="shared" si="0"/>
        <v>17990233</v>
      </c>
      <c r="I11" s="9">
        <f t="shared" si="0"/>
        <v>18119883</v>
      </c>
      <c r="J11" s="9">
        <f t="shared" si="0"/>
        <v>7962848</v>
      </c>
      <c r="K11" s="9">
        <f t="shared" si="0"/>
        <v>16599654</v>
      </c>
      <c r="L11" s="9">
        <f t="shared" si="0"/>
        <v>18712570</v>
      </c>
      <c r="M11" s="9">
        <f t="shared" si="0"/>
        <v>21331684</v>
      </c>
      <c r="N11" s="9">
        <f t="shared" si="0"/>
        <v>58920328</v>
      </c>
      <c r="O11" s="9">
        <f t="shared" si="0"/>
        <v>36049597</v>
      </c>
      <c r="P11" s="9">
        <f t="shared" si="0"/>
        <v>44072964</v>
      </c>
      <c r="Q11" s="9">
        <f t="shared" si="0"/>
        <v>56643908</v>
      </c>
      <c r="R11" s="9">
        <f t="shared" si="0"/>
        <v>195686797</v>
      </c>
    </row>
    <row r="12" spans="1:18" x14ac:dyDescent="0.25">
      <c r="B12" s="9"/>
      <c r="C12" s="9"/>
      <c r="D12" s="9"/>
      <c r="E12" s="9"/>
      <c r="F12" s="9"/>
      <c r="G12" s="9"/>
      <c r="H12" s="9"/>
      <c r="I12" s="9"/>
      <c r="J12" s="9"/>
      <c r="K12" s="9"/>
      <c r="L12" s="9"/>
      <c r="M12" s="9"/>
      <c r="N12" s="9"/>
      <c r="O12" s="9"/>
      <c r="P12" s="9"/>
      <c r="Q12" s="9"/>
      <c r="R12" s="9"/>
    </row>
    <row r="13" spans="1:18" x14ac:dyDescent="0.25">
      <c r="A13" s="12" t="s">
        <v>26</v>
      </c>
      <c r="B13" s="9"/>
      <c r="C13" s="9"/>
      <c r="D13" s="9"/>
      <c r="E13" s="9"/>
      <c r="F13" s="9"/>
      <c r="G13" s="9"/>
      <c r="H13" s="9"/>
      <c r="I13" s="9"/>
      <c r="J13" s="9"/>
      <c r="K13" s="9"/>
      <c r="L13" s="9"/>
      <c r="M13" s="9"/>
      <c r="N13" s="9"/>
      <c r="O13" s="9"/>
      <c r="P13" s="9"/>
      <c r="Q13" s="9"/>
      <c r="R13" s="9"/>
    </row>
    <row r="14" spans="1:18" x14ac:dyDescent="0.25">
      <c r="A14" s="8" t="s">
        <v>27</v>
      </c>
      <c r="B14" s="9"/>
      <c r="C14" s="9"/>
      <c r="D14" s="9"/>
      <c r="E14" s="9"/>
      <c r="F14" s="9"/>
      <c r="G14" s="9"/>
      <c r="H14" s="9"/>
      <c r="I14" s="9"/>
      <c r="J14" s="9"/>
      <c r="K14" s="9"/>
      <c r="L14" s="9"/>
      <c r="M14" s="9"/>
      <c r="N14" s="9"/>
      <c r="O14" s="9"/>
      <c r="P14" s="9"/>
      <c r="Q14" s="9"/>
      <c r="R14" s="9"/>
    </row>
    <row r="15" spans="1:18" x14ac:dyDescent="0.25">
      <c r="A15" s="13" t="s">
        <v>28</v>
      </c>
      <c r="B15" s="9">
        <v>54877</v>
      </c>
      <c r="C15" s="9">
        <v>64186</v>
      </c>
      <c r="D15" s="9">
        <v>33146</v>
      </c>
      <c r="E15" s="9">
        <v>54186</v>
      </c>
      <c r="F15" s="9">
        <v>25597</v>
      </c>
      <c r="G15" s="9">
        <v>37586</v>
      </c>
      <c r="H15" s="9">
        <v>62650</v>
      </c>
      <c r="I15" s="9">
        <v>50542</v>
      </c>
      <c r="J15" s="9">
        <v>36624</v>
      </c>
      <c r="K15" s="9">
        <v>49103</v>
      </c>
      <c r="L15" s="9">
        <v>43024</v>
      </c>
      <c r="M15" s="9">
        <v>26156</v>
      </c>
      <c r="N15" s="9">
        <f>SUM(B15:D15)</f>
        <v>152209</v>
      </c>
      <c r="O15" s="9">
        <f>SUM(E15:G15)</f>
        <v>117369</v>
      </c>
      <c r="P15" s="9">
        <f>SUM(H15:J15)</f>
        <v>149816</v>
      </c>
      <c r="Q15" s="9">
        <f>SUM(K15:M15)</f>
        <v>118283</v>
      </c>
      <c r="R15" s="9">
        <f>SUM(B15:M15)</f>
        <v>537677</v>
      </c>
    </row>
    <row r="16" spans="1:18" x14ac:dyDescent="0.25">
      <c r="A16" s="13" t="s">
        <v>29</v>
      </c>
      <c r="B16" s="10">
        <v>34513</v>
      </c>
      <c r="C16" s="10">
        <v>32675</v>
      </c>
      <c r="D16" s="10">
        <v>45412</v>
      </c>
      <c r="E16" s="10">
        <v>61204</v>
      </c>
      <c r="F16" s="10">
        <v>60562</v>
      </c>
      <c r="G16" s="10">
        <v>44514</v>
      </c>
      <c r="H16" s="10">
        <v>64880</v>
      </c>
      <c r="I16" s="10">
        <v>45959</v>
      </c>
      <c r="J16" s="10">
        <v>36403</v>
      </c>
      <c r="K16" s="10">
        <v>55828</v>
      </c>
      <c r="L16" s="10">
        <v>48057</v>
      </c>
      <c r="M16" s="10">
        <v>29836</v>
      </c>
      <c r="N16" s="10">
        <f>SUM(B16:D16)</f>
        <v>112600</v>
      </c>
      <c r="O16" s="10">
        <f>SUM(E16:G16)</f>
        <v>166280</v>
      </c>
      <c r="P16" s="10">
        <f>SUM(H16:J16)</f>
        <v>147242</v>
      </c>
      <c r="Q16" s="10">
        <f>SUM(K16:M16)</f>
        <v>133721</v>
      </c>
      <c r="R16" s="10">
        <f>SUM(B16:M16)</f>
        <v>559843</v>
      </c>
    </row>
    <row r="17" spans="1:18" x14ac:dyDescent="0.25">
      <c r="A17" s="8" t="s">
        <v>30</v>
      </c>
      <c r="B17" s="9">
        <f>SUM(B15:B16)</f>
        <v>89390</v>
      </c>
      <c r="C17" s="9">
        <f t="shared" ref="C17:M17" si="1">SUM(C15:C16)</f>
        <v>96861</v>
      </c>
      <c r="D17" s="9">
        <f t="shared" si="1"/>
        <v>78558</v>
      </c>
      <c r="E17" s="9">
        <f t="shared" si="1"/>
        <v>115390</v>
      </c>
      <c r="F17" s="9">
        <f t="shared" si="1"/>
        <v>86159</v>
      </c>
      <c r="G17" s="9">
        <f t="shared" si="1"/>
        <v>82100</v>
      </c>
      <c r="H17" s="9">
        <f t="shared" si="1"/>
        <v>127530</v>
      </c>
      <c r="I17" s="9">
        <f t="shared" si="1"/>
        <v>96501</v>
      </c>
      <c r="J17" s="9">
        <f t="shared" si="1"/>
        <v>73027</v>
      </c>
      <c r="K17" s="9">
        <f t="shared" si="1"/>
        <v>104931</v>
      </c>
      <c r="L17" s="9">
        <f t="shared" si="1"/>
        <v>91081</v>
      </c>
      <c r="M17" s="9">
        <f t="shared" si="1"/>
        <v>55992</v>
      </c>
      <c r="N17" s="9">
        <f>SUM(B17:D17)</f>
        <v>264809</v>
      </c>
      <c r="O17" s="9">
        <f>SUM(E17:G17)</f>
        <v>283649</v>
      </c>
      <c r="P17" s="9">
        <f>SUM(H17:J17)</f>
        <v>297058</v>
      </c>
      <c r="Q17" s="9">
        <f>SUM(K17:M17)</f>
        <v>252004</v>
      </c>
      <c r="R17" s="9">
        <f>SUM(B17:M17)</f>
        <v>1097520</v>
      </c>
    </row>
    <row r="18" spans="1:18" x14ac:dyDescent="0.25">
      <c r="A18" s="8" t="s">
        <v>31</v>
      </c>
      <c r="B18" s="9">
        <v>28883</v>
      </c>
      <c r="C18" s="9">
        <v>62964</v>
      </c>
      <c r="D18" s="9">
        <v>56910</v>
      </c>
      <c r="E18" s="9">
        <v>53012</v>
      </c>
      <c r="F18" s="9">
        <v>38844</v>
      </c>
      <c r="G18" s="9">
        <v>27714</v>
      </c>
      <c r="H18" s="9">
        <v>35362</v>
      </c>
      <c r="I18" s="9">
        <v>60445</v>
      </c>
      <c r="J18" s="9">
        <v>48619</v>
      </c>
      <c r="K18" s="9">
        <v>53144</v>
      </c>
      <c r="L18" s="9">
        <v>62440</v>
      </c>
      <c r="M18" s="9">
        <v>26753</v>
      </c>
      <c r="N18" s="9">
        <f>SUM(B18:D18)</f>
        <v>148757</v>
      </c>
      <c r="O18" s="9">
        <f>SUM(E18:G18)</f>
        <v>119570</v>
      </c>
      <c r="P18" s="9">
        <f>SUM(H18:J18)</f>
        <v>144426</v>
      </c>
      <c r="Q18" s="9">
        <f>SUM(K18:M18)</f>
        <v>142337</v>
      </c>
      <c r="R18" s="9">
        <f>SUM(B18:M18)</f>
        <v>555090</v>
      </c>
    </row>
    <row r="19" spans="1:18" x14ac:dyDescent="0.25">
      <c r="A19" s="8" t="s">
        <v>32</v>
      </c>
      <c r="B19" s="10">
        <v>53850</v>
      </c>
      <c r="C19" s="10">
        <v>53902</v>
      </c>
      <c r="D19" s="10">
        <v>45950</v>
      </c>
      <c r="E19" s="10">
        <v>33573</v>
      </c>
      <c r="F19" s="10">
        <v>25065</v>
      </c>
      <c r="G19" s="10">
        <v>55689</v>
      </c>
      <c r="H19" s="10">
        <v>28584</v>
      </c>
      <c r="I19" s="10">
        <v>44669</v>
      </c>
      <c r="J19" s="10">
        <v>63099</v>
      </c>
      <c r="K19" s="10">
        <v>32213</v>
      </c>
      <c r="L19" s="10">
        <v>60240</v>
      </c>
      <c r="M19" s="10">
        <v>46916</v>
      </c>
      <c r="N19" s="10">
        <f>SUM(B19:D19)</f>
        <v>153702</v>
      </c>
      <c r="O19" s="10">
        <f>SUM(E19:G19)</f>
        <v>114327</v>
      </c>
      <c r="P19" s="10">
        <f>SUM(H19:J19)</f>
        <v>136352</v>
      </c>
      <c r="Q19" s="10">
        <f>SUM(K19:M19)</f>
        <v>139369</v>
      </c>
      <c r="R19" s="10">
        <f>SUM(B19:M19)</f>
        <v>543750</v>
      </c>
    </row>
    <row r="20" spans="1:18" x14ac:dyDescent="0.25">
      <c r="A20" s="11" t="s">
        <v>33</v>
      </c>
      <c r="B20" s="9">
        <f>SUM(B17:B19)</f>
        <v>172123</v>
      </c>
      <c r="C20" s="9">
        <f t="shared" ref="C20:R20" si="2">SUM(C17:C19)</f>
        <v>213727</v>
      </c>
      <c r="D20" s="9">
        <f t="shared" si="2"/>
        <v>181418</v>
      </c>
      <c r="E20" s="9">
        <f t="shared" si="2"/>
        <v>201975</v>
      </c>
      <c r="F20" s="9">
        <f t="shared" si="2"/>
        <v>150068</v>
      </c>
      <c r="G20" s="9">
        <f t="shared" si="2"/>
        <v>165503</v>
      </c>
      <c r="H20" s="9">
        <f t="shared" si="2"/>
        <v>191476</v>
      </c>
      <c r="I20" s="9">
        <f t="shared" si="2"/>
        <v>201615</v>
      </c>
      <c r="J20" s="9">
        <f t="shared" si="2"/>
        <v>184745</v>
      </c>
      <c r="K20" s="9">
        <f t="shared" si="2"/>
        <v>190288</v>
      </c>
      <c r="L20" s="9">
        <f t="shared" si="2"/>
        <v>213761</v>
      </c>
      <c r="M20" s="9">
        <f t="shared" si="2"/>
        <v>129661</v>
      </c>
      <c r="N20" s="9">
        <f t="shared" si="2"/>
        <v>567268</v>
      </c>
      <c r="O20" s="9">
        <f t="shared" si="2"/>
        <v>517546</v>
      </c>
      <c r="P20" s="9">
        <f t="shared" si="2"/>
        <v>577836</v>
      </c>
      <c r="Q20" s="9">
        <f t="shared" si="2"/>
        <v>533710</v>
      </c>
      <c r="R20" s="9">
        <f t="shared" si="2"/>
        <v>2196360</v>
      </c>
    </row>
    <row r="21" spans="1:18" x14ac:dyDescent="0.25">
      <c r="A21" s="12"/>
      <c r="B21" s="9"/>
      <c r="C21" s="9"/>
      <c r="D21" s="9"/>
      <c r="E21" s="9"/>
      <c r="F21" s="9"/>
      <c r="G21" s="9"/>
      <c r="H21" s="9"/>
      <c r="I21" s="9"/>
      <c r="J21" s="9"/>
      <c r="K21" s="9"/>
      <c r="L21" s="9"/>
      <c r="M21" s="9"/>
      <c r="N21" s="9"/>
      <c r="O21" s="9"/>
      <c r="P21" s="9"/>
      <c r="Q21" s="9"/>
      <c r="R21" s="9"/>
    </row>
    <row r="22" spans="1:18" x14ac:dyDescent="0.25">
      <c r="A22" s="11" t="s">
        <v>34</v>
      </c>
      <c r="B22" s="9">
        <f t="shared" ref="B22:R22" si="3">B11-B20</f>
        <v>18291540</v>
      </c>
      <c r="C22" s="9">
        <f t="shared" si="3"/>
        <v>24726001</v>
      </c>
      <c r="D22" s="9">
        <f t="shared" si="3"/>
        <v>15335519</v>
      </c>
      <c r="E22" s="9">
        <f t="shared" si="3"/>
        <v>8450013</v>
      </c>
      <c r="F22" s="9">
        <f t="shared" si="3"/>
        <v>21453964</v>
      </c>
      <c r="G22" s="9">
        <f t="shared" si="3"/>
        <v>5628074</v>
      </c>
      <c r="H22" s="9">
        <f t="shared" si="3"/>
        <v>17798757</v>
      </c>
      <c r="I22" s="9">
        <f t="shared" si="3"/>
        <v>17918268</v>
      </c>
      <c r="J22" s="9">
        <f t="shared" si="3"/>
        <v>7778103</v>
      </c>
      <c r="K22" s="9">
        <f t="shared" si="3"/>
        <v>16409366</v>
      </c>
      <c r="L22" s="9">
        <f t="shared" si="3"/>
        <v>18498809</v>
      </c>
      <c r="M22" s="9">
        <f t="shared" si="3"/>
        <v>21202023</v>
      </c>
      <c r="N22" s="9">
        <f t="shared" si="3"/>
        <v>58353060</v>
      </c>
      <c r="O22" s="9">
        <f t="shared" si="3"/>
        <v>35532051</v>
      </c>
      <c r="P22" s="9">
        <f t="shared" si="3"/>
        <v>43495128</v>
      </c>
      <c r="Q22" s="9">
        <f t="shared" si="3"/>
        <v>56110198</v>
      </c>
      <c r="R22" s="9">
        <f t="shared" si="3"/>
        <v>193490437</v>
      </c>
    </row>
    <row r="23" spans="1:18" x14ac:dyDescent="0.25">
      <c r="B23" s="9"/>
      <c r="C23" s="9"/>
      <c r="D23" s="9"/>
      <c r="E23" s="9"/>
      <c r="F23" s="9"/>
      <c r="G23" s="9"/>
      <c r="H23" s="9"/>
      <c r="I23" s="9"/>
      <c r="J23" s="9"/>
      <c r="K23" s="9"/>
      <c r="L23" s="9"/>
      <c r="M23" s="9"/>
      <c r="N23" s="9"/>
      <c r="O23" s="9"/>
      <c r="P23" s="9"/>
      <c r="Q23" s="9"/>
      <c r="R23" s="9"/>
    </row>
    <row r="24" spans="1:18" x14ac:dyDescent="0.25">
      <c r="A24" s="12" t="s">
        <v>35</v>
      </c>
      <c r="B24" s="9"/>
      <c r="C24" s="9"/>
      <c r="D24" s="9"/>
      <c r="E24" s="9"/>
      <c r="F24" s="9"/>
      <c r="G24" s="9"/>
      <c r="H24" s="9"/>
      <c r="I24" s="9"/>
      <c r="J24" s="9"/>
      <c r="K24" s="9"/>
      <c r="L24" s="9"/>
      <c r="M24" s="9"/>
      <c r="N24" s="9"/>
      <c r="O24" s="9"/>
      <c r="P24" s="9"/>
      <c r="Q24" s="9"/>
      <c r="R24" s="9"/>
    </row>
    <row r="25" spans="1:18" x14ac:dyDescent="0.25">
      <c r="A25" s="8" t="s">
        <v>36</v>
      </c>
      <c r="B25" s="9">
        <v>54964</v>
      </c>
      <c r="C25" s="9">
        <v>29502</v>
      </c>
      <c r="D25" s="9">
        <v>37246</v>
      </c>
      <c r="E25" s="9">
        <v>27591</v>
      </c>
      <c r="F25" s="9">
        <v>57762</v>
      </c>
      <c r="G25" s="9">
        <v>54051</v>
      </c>
      <c r="H25" s="9">
        <v>31610</v>
      </c>
      <c r="I25" s="9">
        <v>61687</v>
      </c>
      <c r="J25" s="9">
        <v>53060</v>
      </c>
      <c r="K25" s="9">
        <v>35915</v>
      </c>
      <c r="L25" s="9">
        <v>43956</v>
      </c>
      <c r="M25" s="9">
        <v>64225</v>
      </c>
      <c r="N25" s="9">
        <f>SUM(B26:D26)</f>
        <v>117176</v>
      </c>
      <c r="O25" s="9">
        <f>SUM(E26:G26)</f>
        <v>147705</v>
      </c>
      <c r="P25" s="9">
        <f>SUM(H26:J26)</f>
        <v>142368</v>
      </c>
      <c r="Q25" s="9">
        <f>SUM(K26:M26)</f>
        <v>138196</v>
      </c>
      <c r="R25" s="9">
        <f>SUM(B26:M26)</f>
        <v>545445</v>
      </c>
    </row>
    <row r="26" spans="1:18" x14ac:dyDescent="0.25">
      <c r="A26" s="8" t="s">
        <v>37</v>
      </c>
      <c r="B26" s="9">
        <v>50680</v>
      </c>
      <c r="C26" s="9">
        <v>36096</v>
      </c>
      <c r="D26" s="9">
        <v>30400</v>
      </c>
      <c r="E26" s="9">
        <v>60898</v>
      </c>
      <c r="F26" s="9">
        <v>31929</v>
      </c>
      <c r="G26" s="9">
        <v>54878</v>
      </c>
      <c r="H26" s="9">
        <v>47031</v>
      </c>
      <c r="I26" s="9">
        <v>41026</v>
      </c>
      <c r="J26" s="9">
        <v>54311</v>
      </c>
      <c r="K26" s="9">
        <v>36958</v>
      </c>
      <c r="L26" s="9">
        <v>59639</v>
      </c>
      <c r="M26" s="9">
        <v>41599</v>
      </c>
      <c r="N26" s="9">
        <f>SUM(B25:D25)</f>
        <v>121712</v>
      </c>
      <c r="O26" s="9">
        <f>SUM(E25:G25)</f>
        <v>139404</v>
      </c>
      <c r="P26" s="9">
        <f>SUM(H25:J25)</f>
        <v>146357</v>
      </c>
      <c r="Q26" s="9">
        <f>SUM(K25:M25)</f>
        <v>144096</v>
      </c>
      <c r="R26" s="9">
        <f>SUM(B25:M25)</f>
        <v>551569</v>
      </c>
    </row>
    <row r="27" spans="1:18" x14ac:dyDescent="0.25">
      <c r="A27" s="8" t="s">
        <v>38</v>
      </c>
      <c r="B27" s="10">
        <v>52762</v>
      </c>
      <c r="C27" s="10">
        <v>41443</v>
      </c>
      <c r="D27" s="10">
        <v>25189</v>
      </c>
      <c r="E27" s="10">
        <v>48823</v>
      </c>
      <c r="F27" s="10">
        <v>32962</v>
      </c>
      <c r="G27" s="10">
        <v>30985</v>
      </c>
      <c r="H27" s="10">
        <v>29320</v>
      </c>
      <c r="I27" s="10">
        <v>56586</v>
      </c>
      <c r="J27" s="10">
        <v>30542</v>
      </c>
      <c r="K27" s="10">
        <v>59748</v>
      </c>
      <c r="L27" s="10">
        <v>41479</v>
      </c>
      <c r="M27" s="10">
        <v>53827</v>
      </c>
      <c r="N27" s="10">
        <f>SUM(B27:D27)</f>
        <v>119394</v>
      </c>
      <c r="O27" s="10">
        <f>SUM(E27:G27)</f>
        <v>112770</v>
      </c>
      <c r="P27" s="10">
        <f>SUM(H27:J27)</f>
        <v>116448</v>
      </c>
      <c r="Q27" s="10">
        <f>SUM(K27:M27)</f>
        <v>155054</v>
      </c>
      <c r="R27" s="10">
        <f>SUM(B27:M27)</f>
        <v>503666</v>
      </c>
    </row>
    <row r="28" spans="1:18" x14ac:dyDescent="0.25">
      <c r="A28" s="14" t="s">
        <v>39</v>
      </c>
      <c r="B28" s="9">
        <f>SUM(B25:B27)</f>
        <v>158406</v>
      </c>
      <c r="C28" s="9">
        <f t="shared" ref="C28:R28" si="4">SUM(C25:C27)</f>
        <v>107041</v>
      </c>
      <c r="D28" s="9">
        <f t="shared" si="4"/>
        <v>92835</v>
      </c>
      <c r="E28" s="9">
        <f t="shared" si="4"/>
        <v>137312</v>
      </c>
      <c r="F28" s="9">
        <f t="shared" si="4"/>
        <v>122653</v>
      </c>
      <c r="G28" s="9">
        <f t="shared" si="4"/>
        <v>139914</v>
      </c>
      <c r="H28" s="9">
        <f t="shared" si="4"/>
        <v>107961</v>
      </c>
      <c r="I28" s="9">
        <f t="shared" si="4"/>
        <v>159299</v>
      </c>
      <c r="J28" s="9">
        <f t="shared" si="4"/>
        <v>137913</v>
      </c>
      <c r="K28" s="9">
        <f t="shared" si="4"/>
        <v>132621</v>
      </c>
      <c r="L28" s="9">
        <f t="shared" si="4"/>
        <v>145074</v>
      </c>
      <c r="M28" s="9">
        <f t="shared" si="4"/>
        <v>159651</v>
      </c>
      <c r="N28" s="9">
        <f t="shared" si="4"/>
        <v>358282</v>
      </c>
      <c r="O28" s="9">
        <f t="shared" si="4"/>
        <v>399879</v>
      </c>
      <c r="P28" s="9">
        <f t="shared" si="4"/>
        <v>405173</v>
      </c>
      <c r="Q28" s="9">
        <f t="shared" si="4"/>
        <v>437346</v>
      </c>
      <c r="R28" s="9">
        <f t="shared" si="4"/>
        <v>1600680</v>
      </c>
    </row>
    <row r="29" spans="1:18" x14ac:dyDescent="0.25">
      <c r="B29" s="9"/>
      <c r="C29" s="9"/>
      <c r="D29" s="9"/>
      <c r="E29" s="9"/>
      <c r="F29" s="9"/>
      <c r="G29" s="9"/>
      <c r="H29" s="9"/>
      <c r="I29" s="9"/>
      <c r="J29" s="9"/>
      <c r="K29" s="9"/>
      <c r="L29" s="9"/>
      <c r="M29" s="9"/>
      <c r="N29" s="9"/>
      <c r="O29" s="9"/>
      <c r="P29" s="9"/>
      <c r="Q29" s="9"/>
      <c r="R29" s="9"/>
    </row>
    <row r="30" spans="1:18" ht="15.75" thickBot="1" x14ac:dyDescent="0.3">
      <c r="A30" s="3" t="s">
        <v>40</v>
      </c>
      <c r="B30" s="15">
        <f>B22-B28</f>
        <v>18133134</v>
      </c>
      <c r="C30" s="15">
        <f t="shared" ref="C30:R30" si="5">C22-C28</f>
        <v>24618960</v>
      </c>
      <c r="D30" s="15">
        <f t="shared" si="5"/>
        <v>15242684</v>
      </c>
      <c r="E30" s="15">
        <f t="shared" si="5"/>
        <v>8312701</v>
      </c>
      <c r="F30" s="15">
        <f t="shared" si="5"/>
        <v>21331311</v>
      </c>
      <c r="G30" s="15">
        <f t="shared" si="5"/>
        <v>5488160</v>
      </c>
      <c r="H30" s="15">
        <f t="shared" si="5"/>
        <v>17690796</v>
      </c>
      <c r="I30" s="15">
        <f t="shared" si="5"/>
        <v>17758969</v>
      </c>
      <c r="J30" s="15">
        <f t="shared" si="5"/>
        <v>7640190</v>
      </c>
      <c r="K30" s="15">
        <f t="shared" si="5"/>
        <v>16276745</v>
      </c>
      <c r="L30" s="15">
        <f t="shared" si="5"/>
        <v>18353735</v>
      </c>
      <c r="M30" s="15">
        <f t="shared" si="5"/>
        <v>21042372</v>
      </c>
      <c r="N30" s="15">
        <f t="shared" si="5"/>
        <v>57994778</v>
      </c>
      <c r="O30" s="15">
        <f t="shared" si="5"/>
        <v>35132172</v>
      </c>
      <c r="P30" s="15">
        <f t="shared" si="5"/>
        <v>43089955</v>
      </c>
      <c r="Q30" s="15">
        <f t="shared" si="5"/>
        <v>55672852</v>
      </c>
      <c r="R30" s="15">
        <f t="shared" si="5"/>
        <v>191889757</v>
      </c>
    </row>
    <row r="31" spans="1:18" ht="15.75" thickTop="1" x14ac:dyDescent="0.25"/>
  </sheetData>
  <conditionalFormatting sqref="B30:R30">
    <cfRule type="cellIs" dxfId="3" priority="1" operator="greaterThan">
      <formula>0</formula>
    </cfRule>
  </conditionalFormatting>
  <pageMargins left="0.44999999999999996" right="0.44999999999999996" top="0.61" bottom="0.5" header="0.3" footer="0.3"/>
  <pageSetup scale="59" fitToHeight="0" orientation="landscape" r:id="rId1"/>
  <headerFooter>
    <oddHeader>&amp;R&amp;T
&amp;D
&amp;P</oddHeader>
    <oddFooter>&amp;L&amp;D&amp;T&amp;R&amp;F</oddFooter>
  </headerFooter>
  <rowBreaks count="1" manualBreakCount="1">
    <brk id="23"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87E73-1033-4889-9981-1D2D82EBCB47}">
  <sheetPr codeName="Sheet12"/>
  <dimension ref="A1:D6"/>
  <sheetViews>
    <sheetView workbookViewId="0">
      <selection activeCell="B4" sqref="B4"/>
    </sheetView>
  </sheetViews>
  <sheetFormatPr defaultRowHeight="15" x14ac:dyDescent="0.25"/>
  <cols>
    <col min="1" max="1" width="16.42578125" customWidth="1"/>
    <col min="2" max="2" width="12.28515625" customWidth="1"/>
    <col min="3" max="3" width="9.5703125" bestFit="1" customWidth="1"/>
    <col min="4" max="4" width="10.42578125" customWidth="1"/>
  </cols>
  <sheetData>
    <row r="1" spans="1:4" s="39" customFormat="1" ht="20.25" thickBot="1" x14ac:dyDescent="0.35">
      <c r="A1" s="39" t="s">
        <v>6085</v>
      </c>
    </row>
    <row r="2" spans="1:4" ht="15.75" thickTop="1" x14ac:dyDescent="0.25"/>
    <row r="3" spans="1:4" x14ac:dyDescent="0.25">
      <c r="A3" s="40" t="s">
        <v>6086</v>
      </c>
      <c r="B3" s="40" t="s">
        <v>6087</v>
      </c>
    </row>
    <row r="4" spans="1:4" x14ac:dyDescent="0.25">
      <c r="A4" t="s">
        <v>6088</v>
      </c>
      <c r="B4" s="41">
        <v>1000</v>
      </c>
      <c r="C4" s="41" t="s">
        <v>6250</v>
      </c>
      <c r="D4" s="77">
        <v>43466</v>
      </c>
    </row>
    <row r="5" spans="1:4" x14ac:dyDescent="0.25">
      <c r="A5" t="s">
        <v>6089</v>
      </c>
      <c r="B5" s="42">
        <v>1245.5</v>
      </c>
    </row>
    <row r="6" spans="1:4" x14ac:dyDescent="0.25">
      <c r="A6" t="s">
        <v>6090</v>
      </c>
      <c r="B6" s="43">
        <v>5.2499999999999998E-2</v>
      </c>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5336C-D361-4708-950C-768E59644C2D}">
  <sheetPr codeName="Sheet13"/>
  <dimension ref="A1:G18"/>
  <sheetViews>
    <sheetView workbookViewId="0">
      <selection activeCell="M9" sqref="M9"/>
    </sheetView>
  </sheetViews>
  <sheetFormatPr defaultRowHeight="15" x14ac:dyDescent="0.25"/>
  <cols>
    <col min="2" max="2" width="12.85546875" bestFit="1" customWidth="1"/>
    <col min="3" max="3" width="12.42578125" bestFit="1" customWidth="1"/>
    <col min="4" max="4" width="11.140625" bestFit="1" customWidth="1"/>
    <col min="6" max="6" width="14.140625" bestFit="1" customWidth="1"/>
  </cols>
  <sheetData>
    <row r="1" spans="1:7" x14ac:dyDescent="0.25">
      <c r="A1" s="22" t="s">
        <v>148</v>
      </c>
      <c r="B1" s="22" t="s">
        <v>3287</v>
      </c>
      <c r="C1" s="22" t="s">
        <v>3288</v>
      </c>
      <c r="D1" s="22" t="s">
        <v>65</v>
      </c>
      <c r="E1" s="22" t="s">
        <v>6091</v>
      </c>
      <c r="F1" s="22" t="s">
        <v>6092</v>
      </c>
    </row>
    <row r="2" spans="1:7" x14ac:dyDescent="0.25">
      <c r="A2">
        <v>1</v>
      </c>
      <c r="B2" t="s">
        <v>6093</v>
      </c>
      <c r="C2" t="s">
        <v>6094</v>
      </c>
      <c r="D2" s="44">
        <v>50015</v>
      </c>
      <c r="E2" s="45">
        <v>0.2</v>
      </c>
      <c r="F2" s="46">
        <f>D2*E2</f>
        <v>10003</v>
      </c>
      <c r="G2" s="45"/>
    </row>
    <row r="3" spans="1:7" x14ac:dyDescent="0.25">
      <c r="A3">
        <v>2</v>
      </c>
      <c r="B3" t="s">
        <v>6095</v>
      </c>
      <c r="C3" t="s">
        <v>6096</v>
      </c>
      <c r="D3" s="44">
        <v>35326</v>
      </c>
      <c r="E3" s="45">
        <v>0.25</v>
      </c>
      <c r="F3" s="46">
        <f t="shared" ref="F3:F18" si="0">D3*E3</f>
        <v>8831.5</v>
      </c>
      <c r="G3" s="45"/>
    </row>
    <row r="4" spans="1:7" x14ac:dyDescent="0.25">
      <c r="A4">
        <v>2</v>
      </c>
      <c r="B4" t="s">
        <v>6095</v>
      </c>
      <c r="C4" t="s">
        <v>6096</v>
      </c>
      <c r="D4" s="44">
        <v>36061</v>
      </c>
      <c r="E4" s="45">
        <v>0.25</v>
      </c>
      <c r="F4" s="46">
        <f>D4*E4+(D4*0.02)</f>
        <v>9736.4699999999993</v>
      </c>
      <c r="G4" s="45"/>
    </row>
    <row r="5" spans="1:7" x14ac:dyDescent="0.25">
      <c r="A5">
        <v>3</v>
      </c>
      <c r="B5" t="s">
        <v>1513</v>
      </c>
      <c r="C5" t="s">
        <v>6097</v>
      </c>
      <c r="D5" s="44">
        <v>12942</v>
      </c>
      <c r="E5" s="45">
        <v>0.18</v>
      </c>
      <c r="F5" s="47">
        <f t="shared" si="0"/>
        <v>2329.56</v>
      </c>
    </row>
    <row r="6" spans="1:7" x14ac:dyDescent="0.25">
      <c r="A6">
        <v>3</v>
      </c>
      <c r="B6" t="s">
        <v>1513</v>
      </c>
      <c r="C6" t="s">
        <v>6097</v>
      </c>
      <c r="D6" s="44">
        <v>70780</v>
      </c>
      <c r="E6" s="45">
        <v>0.25</v>
      </c>
      <c r="F6" s="46">
        <f t="shared" si="0"/>
        <v>17695</v>
      </c>
    </row>
    <row r="7" spans="1:7" x14ac:dyDescent="0.25">
      <c r="A7">
        <v>4</v>
      </c>
      <c r="B7" t="s">
        <v>6098</v>
      </c>
      <c r="C7" t="s">
        <v>6099</v>
      </c>
      <c r="D7" s="44">
        <v>39611</v>
      </c>
      <c r="E7" s="45">
        <v>0.25</v>
      </c>
      <c r="F7" s="46">
        <f t="shared" si="0"/>
        <v>9902.75</v>
      </c>
    </row>
    <row r="8" spans="1:7" x14ac:dyDescent="0.25">
      <c r="A8">
        <v>5</v>
      </c>
      <c r="B8" t="s">
        <v>6100</v>
      </c>
      <c r="C8" t="s">
        <v>6101</v>
      </c>
      <c r="D8" s="44">
        <v>96921</v>
      </c>
      <c r="E8" s="45">
        <v>0.2</v>
      </c>
      <c r="F8" s="46">
        <f t="shared" si="0"/>
        <v>19384.2</v>
      </c>
    </row>
    <row r="9" spans="1:7" x14ac:dyDescent="0.25">
      <c r="A9">
        <v>6</v>
      </c>
      <c r="B9" t="s">
        <v>6102</v>
      </c>
      <c r="C9" t="s">
        <v>6103</v>
      </c>
      <c r="D9" s="44">
        <v>42192</v>
      </c>
      <c r="E9" s="45">
        <v>0.2</v>
      </c>
      <c r="F9" s="46">
        <v>10000</v>
      </c>
    </row>
    <row r="10" spans="1:7" x14ac:dyDescent="0.25">
      <c r="A10">
        <v>7</v>
      </c>
      <c r="B10" t="s">
        <v>6104</v>
      </c>
      <c r="C10" t="s">
        <v>6105</v>
      </c>
      <c r="D10" s="44">
        <v>71727</v>
      </c>
      <c r="E10" s="45">
        <v>0.2</v>
      </c>
      <c r="F10" s="46">
        <f t="shared" si="0"/>
        <v>14345.400000000001</v>
      </c>
    </row>
    <row r="11" spans="1:7" x14ac:dyDescent="0.25">
      <c r="A11">
        <v>8</v>
      </c>
      <c r="B11" t="s">
        <v>6106</v>
      </c>
      <c r="C11" t="s">
        <v>6107</v>
      </c>
      <c r="D11" s="44">
        <v>23623</v>
      </c>
      <c r="E11" s="45">
        <v>0.2</v>
      </c>
      <c r="F11" s="46">
        <f>D11*1.25</f>
        <v>29528.75</v>
      </c>
    </row>
    <row r="12" spans="1:7" x14ac:dyDescent="0.25">
      <c r="A12">
        <v>8</v>
      </c>
      <c r="B12" t="s">
        <v>6106</v>
      </c>
      <c r="C12" t="s">
        <v>6107</v>
      </c>
      <c r="D12" s="44">
        <v>18964</v>
      </c>
      <c r="E12" s="45">
        <v>0.18</v>
      </c>
      <c r="F12" s="46">
        <f t="shared" si="0"/>
        <v>3413.52</v>
      </c>
    </row>
    <row r="13" spans="1:7" x14ac:dyDescent="0.25">
      <c r="A13">
        <v>9</v>
      </c>
      <c r="B13" t="s">
        <v>1910</v>
      </c>
      <c r="C13" t="s">
        <v>6108</v>
      </c>
      <c r="D13" s="44">
        <v>65546</v>
      </c>
      <c r="E13" s="45">
        <v>0.2</v>
      </c>
      <c r="F13" s="46">
        <v>13000</v>
      </c>
    </row>
    <row r="14" spans="1:7" x14ac:dyDescent="0.25">
      <c r="A14">
        <v>10</v>
      </c>
      <c r="B14" t="s">
        <v>6109</v>
      </c>
      <c r="C14" t="s">
        <v>6110</v>
      </c>
      <c r="D14" s="44">
        <v>90939</v>
      </c>
      <c r="E14" s="45">
        <v>0.25</v>
      </c>
      <c r="F14" s="46">
        <f t="shared" si="0"/>
        <v>22734.75</v>
      </c>
    </row>
    <row r="15" spans="1:7" x14ac:dyDescent="0.25">
      <c r="A15">
        <v>11</v>
      </c>
      <c r="B15" t="s">
        <v>4508</v>
      </c>
      <c r="C15" t="s">
        <v>6111</v>
      </c>
      <c r="D15" s="44">
        <v>87878</v>
      </c>
      <c r="E15" s="45">
        <v>0.2</v>
      </c>
      <c r="F15" s="46">
        <f t="shared" si="0"/>
        <v>17575.600000000002</v>
      </c>
    </row>
    <row r="16" spans="1:7" x14ac:dyDescent="0.25">
      <c r="A16">
        <v>12</v>
      </c>
      <c r="B16" t="s">
        <v>6112</v>
      </c>
      <c r="C16" t="s">
        <v>6113</v>
      </c>
      <c r="D16" s="44">
        <v>10154</v>
      </c>
      <c r="E16" s="45">
        <v>0.25</v>
      </c>
      <c r="F16" s="46">
        <f t="shared" si="0"/>
        <v>2538.5</v>
      </c>
    </row>
    <row r="17" spans="1:6" x14ac:dyDescent="0.25">
      <c r="A17">
        <v>13</v>
      </c>
      <c r="B17" t="s">
        <v>3211</v>
      </c>
      <c r="C17" t="s">
        <v>6114</v>
      </c>
      <c r="D17" s="44">
        <v>73496</v>
      </c>
      <c r="E17" s="45">
        <v>0.18</v>
      </c>
      <c r="F17" s="46">
        <f t="shared" si="0"/>
        <v>13229.279999999999</v>
      </c>
    </row>
    <row r="18" spans="1:6" x14ac:dyDescent="0.25">
      <c r="A18">
        <v>14</v>
      </c>
      <c r="B18" t="s">
        <v>6115</v>
      </c>
      <c r="C18" t="s">
        <v>6116</v>
      </c>
      <c r="D18" s="44">
        <v>46857</v>
      </c>
      <c r="E18" s="45">
        <v>0.25</v>
      </c>
      <c r="F18" s="46">
        <f t="shared" si="0"/>
        <v>11714.25</v>
      </c>
    </row>
  </sheetData>
  <autoFilter ref="A1:F18" xr:uid="{7F7C28D2-67B5-4ED5-B40D-E6CC2A932F4B}"/>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F8214-F52F-4D44-92DF-4327C2E488E8}">
  <sheetPr codeName="Sheet14"/>
  <dimension ref="A1:F14"/>
  <sheetViews>
    <sheetView workbookViewId="0">
      <selection activeCell="C2" sqref="C2"/>
    </sheetView>
  </sheetViews>
  <sheetFormatPr defaultRowHeight="15" x14ac:dyDescent="0.25"/>
  <cols>
    <col min="2" max="2" width="11.5703125" bestFit="1" customWidth="1"/>
    <col min="3" max="3" width="12.5703125" bestFit="1" customWidth="1"/>
    <col min="5" max="5" width="13.140625" bestFit="1" customWidth="1"/>
  </cols>
  <sheetData>
    <row r="1" spans="1:6" x14ac:dyDescent="0.25">
      <c r="A1" s="21" t="s">
        <v>196</v>
      </c>
      <c r="B1" s="21" t="s">
        <v>197</v>
      </c>
      <c r="C1" s="21" t="s">
        <v>198</v>
      </c>
      <c r="E1" s="22" t="s">
        <v>6118</v>
      </c>
      <c r="F1" s="48">
        <v>0.85</v>
      </c>
    </row>
    <row r="2" spans="1:6" x14ac:dyDescent="0.25">
      <c r="A2" t="s">
        <v>4</v>
      </c>
      <c r="B2" s="24">
        <v>5313</v>
      </c>
      <c r="C2" s="24">
        <f>B2*$F$3</f>
        <v>4781.7</v>
      </c>
      <c r="E2" s="22" t="s">
        <v>6119</v>
      </c>
      <c r="F2" s="49">
        <v>0.05</v>
      </c>
    </row>
    <row r="3" spans="1:6" x14ac:dyDescent="0.25">
      <c r="A3" t="s">
        <v>5</v>
      </c>
      <c r="B3" s="24">
        <v>5993</v>
      </c>
      <c r="C3" s="24">
        <f t="shared" ref="C3:C13" si="0">B3*$F$3</f>
        <v>5393.7</v>
      </c>
      <c r="E3" s="22" t="s">
        <v>6117</v>
      </c>
      <c r="F3" s="50">
        <f>SUM(F1:F2)</f>
        <v>0.9</v>
      </c>
    </row>
    <row r="4" spans="1:6" x14ac:dyDescent="0.25">
      <c r="A4" t="s">
        <v>6</v>
      </c>
      <c r="B4" s="24">
        <v>7654</v>
      </c>
      <c r="C4" s="24">
        <f t="shared" si="0"/>
        <v>6888.6</v>
      </c>
    </row>
    <row r="5" spans="1:6" x14ac:dyDescent="0.25">
      <c r="A5" t="s">
        <v>7</v>
      </c>
      <c r="B5" s="24">
        <v>5748</v>
      </c>
      <c r="C5" s="24">
        <f t="shared" si="0"/>
        <v>5173.2</v>
      </c>
    </row>
    <row r="6" spans="1:6" x14ac:dyDescent="0.25">
      <c r="A6" t="s">
        <v>8</v>
      </c>
      <c r="B6" s="24">
        <v>7080</v>
      </c>
      <c r="C6" s="24">
        <f t="shared" si="0"/>
        <v>6372</v>
      </c>
    </row>
    <row r="7" spans="1:6" x14ac:dyDescent="0.25">
      <c r="A7" t="s">
        <v>9</v>
      </c>
      <c r="B7" s="24">
        <v>6098</v>
      </c>
      <c r="C7" s="24">
        <f t="shared" si="0"/>
        <v>5488.2</v>
      </c>
    </row>
    <row r="8" spans="1:6" x14ac:dyDescent="0.25">
      <c r="A8" t="s">
        <v>10</v>
      </c>
      <c r="B8" s="24">
        <v>7733</v>
      </c>
      <c r="C8" s="24">
        <f t="shared" si="0"/>
        <v>6959.7</v>
      </c>
    </row>
    <row r="9" spans="1:6" x14ac:dyDescent="0.25">
      <c r="A9" t="s">
        <v>11</v>
      </c>
      <c r="B9" s="24">
        <v>5954</v>
      </c>
      <c r="C9" s="24">
        <f t="shared" si="0"/>
        <v>5358.6</v>
      </c>
    </row>
    <row r="10" spans="1:6" x14ac:dyDescent="0.25">
      <c r="A10" t="s">
        <v>12</v>
      </c>
      <c r="B10" s="24">
        <v>7932</v>
      </c>
      <c r="C10" s="24">
        <f t="shared" si="0"/>
        <v>7138.8</v>
      </c>
    </row>
    <row r="11" spans="1:6" x14ac:dyDescent="0.25">
      <c r="A11" t="s">
        <v>13</v>
      </c>
      <c r="B11" s="24">
        <v>7086</v>
      </c>
      <c r="C11" s="24">
        <f t="shared" si="0"/>
        <v>6377.4000000000005</v>
      </c>
    </row>
    <row r="12" spans="1:6" x14ac:dyDescent="0.25">
      <c r="A12" t="s">
        <v>14</v>
      </c>
      <c r="B12" s="24">
        <v>6912</v>
      </c>
      <c r="C12" s="24">
        <f t="shared" si="0"/>
        <v>6220.8</v>
      </c>
    </row>
    <row r="13" spans="1:6" x14ac:dyDescent="0.25">
      <c r="A13" t="s">
        <v>15</v>
      </c>
      <c r="B13" s="24">
        <v>5903</v>
      </c>
      <c r="C13" s="24">
        <f t="shared" si="0"/>
        <v>5312.7</v>
      </c>
    </row>
    <row r="14" spans="1:6" x14ac:dyDescent="0.25">
      <c r="A14" s="25" t="s">
        <v>200</v>
      </c>
      <c r="B14" s="26">
        <f>SUM(B2:B13)</f>
        <v>79406</v>
      </c>
      <c r="C14" s="26">
        <f>SUM(C2:C13)</f>
        <v>71465.399999999994</v>
      </c>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3D1D5-0EA6-4E6E-8664-4AD2CC8B2728}">
  <sheetPr codeName="Sheet5"/>
  <dimension ref="A1:F20"/>
  <sheetViews>
    <sheetView workbookViewId="0">
      <selection activeCell="F4" sqref="F4"/>
    </sheetView>
  </sheetViews>
  <sheetFormatPr defaultRowHeight="15" x14ac:dyDescent="0.25"/>
  <cols>
    <col min="2" max="2" width="11.5703125" bestFit="1" customWidth="1"/>
    <col min="3" max="3" width="12.5703125" bestFit="1" customWidth="1"/>
    <col min="5" max="5" width="10.140625" bestFit="1" customWidth="1"/>
  </cols>
  <sheetData>
    <row r="1" spans="1:6" ht="18.75" x14ac:dyDescent="0.3">
      <c r="A1" s="20" t="s">
        <v>195</v>
      </c>
    </row>
    <row r="3" spans="1:6" x14ac:dyDescent="0.25">
      <c r="A3" s="21" t="s">
        <v>196</v>
      </c>
      <c r="B3" s="21" t="s">
        <v>197</v>
      </c>
      <c r="C3" s="21" t="s">
        <v>198</v>
      </c>
      <c r="E3" s="22" t="s">
        <v>199</v>
      </c>
      <c r="F3" s="23">
        <v>0.9</v>
      </c>
    </row>
    <row r="4" spans="1:6" x14ac:dyDescent="0.25">
      <c r="A4" t="s">
        <v>4</v>
      </c>
      <c r="B4" s="24">
        <v>5313</v>
      </c>
      <c r="C4" s="24">
        <f t="shared" ref="C4:C15" si="0">B4*rngPctChange</f>
        <v>4781.7</v>
      </c>
      <c r="E4" s="22" t="s">
        <v>204</v>
      </c>
      <c r="F4" s="27"/>
    </row>
    <row r="5" spans="1:6" x14ac:dyDescent="0.25">
      <c r="A5" t="s">
        <v>5</v>
      </c>
      <c r="B5" s="24">
        <v>5993</v>
      </c>
      <c r="C5" s="24">
        <f t="shared" si="0"/>
        <v>5393.7</v>
      </c>
    </row>
    <row r="6" spans="1:6" x14ac:dyDescent="0.25">
      <c r="A6" t="s">
        <v>6</v>
      </c>
      <c r="B6" s="24">
        <v>7654</v>
      </c>
      <c r="C6" s="24">
        <f t="shared" si="0"/>
        <v>6888.6</v>
      </c>
    </row>
    <row r="7" spans="1:6" x14ac:dyDescent="0.25">
      <c r="A7" t="s">
        <v>7</v>
      </c>
      <c r="B7" s="24">
        <v>5748</v>
      </c>
      <c r="C7" s="24">
        <f t="shared" si="0"/>
        <v>5173.2</v>
      </c>
    </row>
    <row r="8" spans="1:6" x14ac:dyDescent="0.25">
      <c r="A8" t="s">
        <v>8</v>
      </c>
      <c r="B8" s="24">
        <v>7080</v>
      </c>
      <c r="C8" s="24">
        <f t="shared" si="0"/>
        <v>6372</v>
      </c>
    </row>
    <row r="9" spans="1:6" x14ac:dyDescent="0.25">
      <c r="A9" t="s">
        <v>9</v>
      </c>
      <c r="B9" s="24">
        <v>6098</v>
      </c>
      <c r="C9" s="24">
        <f t="shared" si="0"/>
        <v>5488.2</v>
      </c>
    </row>
    <row r="10" spans="1:6" x14ac:dyDescent="0.25">
      <c r="A10" t="s">
        <v>10</v>
      </c>
      <c r="B10" s="24">
        <v>7733</v>
      </c>
      <c r="C10" s="24">
        <f t="shared" si="0"/>
        <v>6959.7</v>
      </c>
    </row>
    <row r="11" spans="1:6" x14ac:dyDescent="0.25">
      <c r="A11" t="s">
        <v>11</v>
      </c>
      <c r="B11" s="24">
        <v>5954</v>
      </c>
      <c r="C11" s="24">
        <f t="shared" si="0"/>
        <v>5358.6</v>
      </c>
    </row>
    <row r="12" spans="1:6" x14ac:dyDescent="0.25">
      <c r="A12" t="s">
        <v>12</v>
      </c>
      <c r="B12" s="24">
        <v>7932</v>
      </c>
      <c r="C12" s="24">
        <f t="shared" si="0"/>
        <v>7138.8</v>
      </c>
    </row>
    <row r="13" spans="1:6" x14ac:dyDescent="0.25">
      <c r="A13" t="s">
        <v>13</v>
      </c>
      <c r="B13" s="24">
        <v>7086</v>
      </c>
      <c r="C13" s="24">
        <f t="shared" si="0"/>
        <v>6377.4000000000005</v>
      </c>
    </row>
    <row r="14" spans="1:6" x14ac:dyDescent="0.25">
      <c r="A14" t="s">
        <v>14</v>
      </c>
      <c r="B14" s="24">
        <v>6912</v>
      </c>
      <c r="C14" s="24">
        <f t="shared" si="0"/>
        <v>6220.8</v>
      </c>
    </row>
    <row r="15" spans="1:6" x14ac:dyDescent="0.25">
      <c r="A15" t="s">
        <v>15</v>
      </c>
      <c r="B15" s="24">
        <v>5903</v>
      </c>
      <c r="C15" s="24">
        <f t="shared" si="0"/>
        <v>5312.7</v>
      </c>
    </row>
    <row r="16" spans="1:6" x14ac:dyDescent="0.25">
      <c r="A16" s="25" t="s">
        <v>200</v>
      </c>
      <c r="B16" s="26">
        <f>SUM(rngExpenses)</f>
        <v>79406</v>
      </c>
      <c r="C16" s="26">
        <f>SUM(C4:C15)</f>
        <v>71465.399999999994</v>
      </c>
    </row>
    <row r="18" spans="1:2" x14ac:dyDescent="0.25">
      <c r="A18" s="22" t="s">
        <v>201</v>
      </c>
      <c r="B18" s="24">
        <f>MAX(rngExpenses)</f>
        <v>7932</v>
      </c>
    </row>
    <row r="19" spans="1:2" x14ac:dyDescent="0.25">
      <c r="A19" s="22" t="s">
        <v>202</v>
      </c>
      <c r="B19" s="24">
        <f>MIN(rngExpenses)</f>
        <v>5313</v>
      </c>
    </row>
    <row r="20" spans="1:2" x14ac:dyDescent="0.25">
      <c r="A20" s="22" t="s">
        <v>203</v>
      </c>
      <c r="B20" s="24">
        <f>AVERAGE(rngExpenses)</f>
        <v>6617.166666666667</v>
      </c>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E4C79-12E8-4BB9-8F42-B6DA3E1CB697}">
  <sheetPr codeName="Sheet15"/>
  <dimension ref="A1:J14"/>
  <sheetViews>
    <sheetView showGridLines="0" workbookViewId="0">
      <selection activeCell="D7" sqref="D7"/>
    </sheetView>
  </sheetViews>
  <sheetFormatPr defaultRowHeight="15" x14ac:dyDescent="0.25"/>
  <cols>
    <col min="1" max="1" width="14.140625" customWidth="1"/>
    <col min="2" max="2" width="3.5703125" customWidth="1"/>
    <col min="3" max="3" width="14.7109375" bestFit="1" customWidth="1"/>
  </cols>
  <sheetData>
    <row r="1" spans="1:10" ht="24.75" customHeight="1" x14ac:dyDescent="0.3">
      <c r="A1" s="20" t="s">
        <v>6239</v>
      </c>
    </row>
    <row r="2" spans="1:10" ht="24.75" customHeight="1" x14ac:dyDescent="0.35">
      <c r="A2" s="51">
        <v>43525</v>
      </c>
      <c r="B2" s="52" t="s">
        <v>6240</v>
      </c>
      <c r="C2" s="51">
        <f>EOMONTH(A2,0)</f>
        <v>43555</v>
      </c>
    </row>
    <row r="3" spans="1:10" x14ac:dyDescent="0.25">
      <c r="A3" s="53" t="s">
        <v>6241</v>
      </c>
      <c r="B3" s="54"/>
      <c r="C3" s="53" t="s">
        <v>6242</v>
      </c>
    </row>
    <row r="6" spans="1:10" x14ac:dyDescent="0.25">
      <c r="A6" s="55" t="s">
        <v>6243</v>
      </c>
      <c r="B6" s="56"/>
      <c r="C6" s="56"/>
      <c r="D6" s="57" t="s">
        <v>6145</v>
      </c>
      <c r="E6" s="57" t="s">
        <v>6159</v>
      </c>
      <c r="F6" s="57" t="s">
        <v>6137</v>
      </c>
      <c r="G6" s="57" t="s">
        <v>6141</v>
      </c>
      <c r="H6" s="57" t="s">
        <v>6150</v>
      </c>
      <c r="I6" s="57" t="s">
        <v>6132</v>
      </c>
      <c r="J6" s="58" t="s">
        <v>200</v>
      </c>
    </row>
    <row r="7" spans="1:10" x14ac:dyDescent="0.25">
      <c r="A7" s="59" t="s">
        <v>6244</v>
      </c>
      <c r="B7" s="60"/>
      <c r="C7" s="60"/>
      <c r="D7" s="61" cm="1">
        <f t="array" ref="D7">SUM(COUNTIFS(tblLocData[TYPE],{"Type 1","Type 2","Type 3","Type 4","Type 6"},tblLocData[LOCATION],'Formula Bar'!D$6,tblLocData[PRIORITY],"Low",tblLocData[OPENED ON],"&gt;="&amp;'Formula Bar'!$A$2,tblLocData[OPENED ON],"&lt;="&amp;'Formula Bar'!$C$2))/SUM(COUNTIFS(tblLocData[TYPE],{"Type 1","Type 2","Type 3","Type 4","Type 6"},tblLocData[LOCATION],'Formula Bar'!D$6,tblLocData[OPENED ON],"&gt;="&amp;'Formula Bar'!$A$2,tblLocData[OPENED ON],"&lt;="&amp;'Formula Bar'!$C$2))</f>
        <v>0.2857142857142857</v>
      </c>
      <c r="E7" s="61" cm="1">
        <f t="array" ref="E7">SUM(COUNTIFS(tblLocData[TYPE],{"Type 1","Type 2","Type 3","Type 4","Type 6"},tblLocData[LOCATION],'Formula Bar'!E$6,tblLocData[PRIORITY],"Low",tblLocData[OPENED ON],"&gt;="&amp;'Formula Bar'!$A$2,tblLocData[OPENED ON],"&lt;="&amp;'Formula Bar'!$C$2))/SUM(COUNTIFS(tblLocData[TYPE],{"Type 1","Type 2","Type 3","Type 4","Type 6"},tblLocData[LOCATION],'Formula Bar'!E$6,tblLocData[OPENED ON],"&gt;="&amp;'Formula Bar'!$A$2,tblLocData[OPENED ON],"&lt;="&amp;'Formula Bar'!$C$2))</f>
        <v>0.5</v>
      </c>
      <c r="F7" s="61" cm="1">
        <f t="array" ref="F7">SUM(COUNTIFS(tblLocData[TYPE],{"Type 1","Type 2","Type 3","Type 4","Type 6"},tblLocData[LOCATION],'Formula Bar'!F$6,tblLocData[PRIORITY],"Low",tblLocData[OPENED ON],"&gt;="&amp;'Formula Bar'!$A$2,tblLocData[OPENED ON],"&lt;="&amp;'Formula Bar'!$C$2))/SUM(COUNTIFS(tblLocData[TYPE],{"Type 1","Type 2","Type 3","Type 4","Type 6"},tblLocData[LOCATION],'Formula Bar'!F$6,tblLocData[OPENED ON],"&gt;="&amp;'Formula Bar'!$A$2,tblLocData[OPENED ON],"&lt;="&amp;'Formula Bar'!$C$2))</f>
        <v>0.33333333333333331</v>
      </c>
      <c r="G7" s="61" cm="1">
        <f t="array" ref="G7">SUM(COUNTIFS(tblLocData[TYPE],{"Type 1","Type 2","Type 3","Type 4","Type 6"},tblLocData[LOCATION],'Formula Bar'!G$6,tblLocData[PRIORITY],"Low",tblLocData[OPENED ON],"&gt;="&amp;'Formula Bar'!$A$2,tblLocData[OPENED ON],"&lt;="&amp;'Formula Bar'!$C$2))/SUM(COUNTIFS(tblLocData[TYPE],{"Type 1","Type 2","Type 3","Type 4","Type 6"},tblLocData[LOCATION],'Formula Bar'!G$6,tblLocData[OPENED ON],"&gt;="&amp;'Formula Bar'!$A$2,tblLocData[OPENED ON],"&lt;="&amp;'Formula Bar'!$C$2))</f>
        <v>0.25</v>
      </c>
      <c r="H7" s="61" cm="1">
        <f t="array" ref="H7">SUM(COUNTIFS(tblLocData[TYPE],{"Type 1","Type 2","Type 3","Type 4","Type 6"},tblLocData[LOCATION],'Formula Bar'!H$6,tblLocData[PRIORITY],"Low",tblLocData[OPENED ON],"&gt;="&amp;'Formula Bar'!$A$2,tblLocData[OPENED ON],"&lt;="&amp;'Formula Bar'!$C$2))/SUM(COUNTIFS(tblLocData[TYPE],{"Type 1","Type 2","Type 3","Type 4","Type 6"},tblLocData[LOCATION],'Formula Bar'!H$6,tblLocData[OPENED ON],"&gt;="&amp;'Formula Bar'!$A$2,tblLocData[OPENED ON],"&lt;="&amp;'Formula Bar'!$C$2))</f>
        <v>0.5</v>
      </c>
      <c r="I7" s="61" cm="1">
        <f t="array" ref="I7">SUM(COUNTIFS(tblLocData[TYPE],{"Type 1","Type 2","Type 3","Type 4","Type 6"},tblLocData[LOCATION],'Formula Bar'!I$6,tblLocData[PRIORITY],"Low",tblLocData[OPENED ON],"&gt;="&amp;'Formula Bar'!$A$2,tblLocData[OPENED ON],"&lt;="&amp;'Formula Bar'!$C$2))/SUM(COUNTIFS(tblLocData[TYPE],{"Type 1","Type 2","Type 3","Type 4","Type 6"},tblLocData[LOCATION],'Formula Bar'!I$6,tblLocData[OPENED ON],"&gt;="&amp;'Formula Bar'!$A$2,tblLocData[OPENED ON],"&lt;="&amp;'Formula Bar'!$C$2))</f>
        <v>0.5</v>
      </c>
      <c r="J7" s="61" cm="1">
        <f t="array" ref="J7">SUM(COUNTIFS(tblLocData[TYPE],{"Type 1","Type 2","Type 3","Type 4","Type 6"},tblLocData[PRIORITY],"Low",tblLocData[OPENED ON],"&gt;="&amp;'Formula Bar'!$A$2,tblLocData[OPENED ON],"&lt;="&amp;'Formula Bar'!$C$2))/SUM(COUNTIFS(tblLocData[TYPE],{"Type 1","Type 2","Type 3","Type 4","Type 6"},tblLocData[OPENED ON],"&gt;="&amp;'Formula Bar'!$A$2,tblLocData[OPENED ON],"&lt;="&amp;'Formula Bar'!$C$2))</f>
        <v>0.39285714285714285</v>
      </c>
    </row>
    <row r="8" spans="1:10" x14ac:dyDescent="0.25">
      <c r="A8" s="62" t="s">
        <v>6245</v>
      </c>
      <c r="B8" s="63"/>
      <c r="C8" s="63"/>
      <c r="D8" s="64" cm="1">
        <f t="array" ref="D8">SUM(COUNTIFS(tblLocData[TYPE],{"Type 1","Type 2","Type 3","Type 4","Type 6"},tblLocData[LOCATION],'Formula Bar'!D$6,tblLocData[PRIORITY],"Medium",tblLocData[OPENED ON],"&gt;="&amp;'Formula Bar'!$A$2,tblLocData[OPENED ON],"&lt;="&amp;'Formula Bar'!$C$2))/SUM(COUNTIFS(tblLocData[TYPE],{"Type 1","Type 2","Type 3","Type 4","Type 6"},tblLocData[LOCATION],'Formula Bar'!D$6,tblLocData[OPENED ON],"&gt;="&amp;'Formula Bar'!$A$2,tblLocData[OPENED ON],"&lt;="&amp;'Formula Bar'!$C$2))</f>
        <v>0.42857142857142855</v>
      </c>
      <c r="E8" s="64" cm="1">
        <f t="array" ref="E8">SUM(COUNTIFS(tblLocData[TYPE],{"Type 1","Type 2","Type 3","Type 4","Type 6"},tblLocData[LOCATION],'Formula Bar'!E$6,tblLocData[PRIORITY],"Medium",tblLocData[OPENED ON],"&gt;="&amp;'Formula Bar'!$A$2,tblLocData[OPENED ON],"&lt;="&amp;'Formula Bar'!$C$2))/SUM(COUNTIFS(tblLocData[TYPE],{"Type 1","Type 2","Type 3","Type 4","Type 6"},tblLocData[LOCATION],'Formula Bar'!E$6,tblLocData[OPENED ON],"&gt;="&amp;'Formula Bar'!$A$2,tblLocData[OPENED ON],"&lt;="&amp;'Formula Bar'!$C$2))</f>
        <v>0.16666666666666666</v>
      </c>
      <c r="F8" s="64" cm="1">
        <f t="array" ref="F8">SUM(COUNTIFS(tblLocData[TYPE],{"Type 1","Type 2","Type 3","Type 4","Type 6"},tblLocData[LOCATION],'Formula Bar'!F$6,tblLocData[PRIORITY],"Medium",tblLocData[OPENED ON],"&gt;="&amp;'Formula Bar'!$A$2,tblLocData[OPENED ON],"&lt;="&amp;'Formula Bar'!$C$2))/SUM(COUNTIFS(tblLocData[TYPE],{"Type 1","Type 2","Type 3","Type 4","Type 6"},tblLocData[LOCATION],'Formula Bar'!F$6,tblLocData[OPENED ON],"&gt;="&amp;'Formula Bar'!$A$2,tblLocData[OPENED ON],"&lt;="&amp;'Formula Bar'!$C$2))</f>
        <v>0.66666666666666663</v>
      </c>
      <c r="G8" s="64" cm="1">
        <f t="array" ref="G8">SUM(COUNTIFS(tblLocData[TYPE],{"Type 1","Type 2","Type 3","Type 4","Type 6"},tblLocData[LOCATION],'Formula Bar'!G$6,tblLocData[PRIORITY],"Medium",tblLocData[OPENED ON],"&gt;="&amp;'Formula Bar'!$A$2,tblLocData[OPENED ON],"&lt;="&amp;'Formula Bar'!$C$2))/SUM(COUNTIFS(tblLocData[TYPE],{"Type 1","Type 2","Type 3","Type 4","Type 6"},tblLocData[LOCATION],'Formula Bar'!G$6,tblLocData[OPENED ON],"&gt;="&amp;'Formula Bar'!$A$2,tblLocData[OPENED ON],"&lt;="&amp;'Formula Bar'!$C$2))</f>
        <v>0.75</v>
      </c>
      <c r="H8" s="64" cm="1">
        <f t="array" ref="H8">SUM(COUNTIFS(tblLocData[TYPE],{"Type 1","Type 2","Type 3","Type 4","Type 6"},tblLocData[LOCATION],'Formula Bar'!H$6,tblLocData[PRIORITY],"Medium",tblLocData[OPENED ON],"&gt;="&amp;'Formula Bar'!$A$2,tblLocData[OPENED ON],"&lt;="&amp;'Formula Bar'!$C$2))/SUM(COUNTIFS(tblLocData[TYPE],{"Type 1","Type 2","Type 3","Type 4","Type 6"},tblLocData[LOCATION],'Formula Bar'!H$6,tblLocData[OPENED ON],"&gt;="&amp;'Formula Bar'!$A$2,tblLocData[OPENED ON],"&lt;="&amp;'Formula Bar'!$C$2))</f>
        <v>0.5</v>
      </c>
      <c r="I8" s="64" cm="1">
        <f t="array" ref="I8">SUM(COUNTIFS(tblLocData[TYPE],{"Type 1","Type 2","Type 3","Type 4","Type 6"},tblLocData[LOCATION],'Formula Bar'!I$6,tblLocData[PRIORITY],"Medium",tblLocData[OPENED ON],"&gt;="&amp;'Formula Bar'!$A$2,tblLocData[OPENED ON],"&lt;="&amp;'Formula Bar'!$C$2))/SUM(COUNTIFS(tblLocData[TYPE],{"Type 1","Type 2","Type 3","Type 4","Type 6"},tblLocData[LOCATION],'Formula Bar'!I$6,tblLocData[OPENED ON],"&gt;="&amp;'Formula Bar'!$A$2,tblLocData[OPENED ON],"&lt;="&amp;'Formula Bar'!$C$2))</f>
        <v>0.25</v>
      </c>
      <c r="J8" s="64" cm="1">
        <f t="array" ref="J8">SUM(COUNTIFS(tblLocData[TYPE],{"Type 1","Type 2","Type 3","Type 4","Type 6"},tblLocData[PRIORITY],"Medium",tblLocData[OPENED ON],"&gt;="&amp;'Formula Bar'!$A$2,tblLocData[OPENED ON],"&lt;="&amp;'Formula Bar'!$C$2))/SUM(COUNTIFS(tblLocData[TYPE],{"Type 1","Type 2","Type 3","Type 4","Type 6"},tblLocData[OPENED ON],"&gt;="&amp;'Formula Bar'!$A$2,tblLocData[OPENED ON],"&lt;="&amp;'Formula Bar'!$C$2))</f>
        <v>0.42857142857142855</v>
      </c>
    </row>
    <row r="9" spans="1:10" x14ac:dyDescent="0.25">
      <c r="A9" s="65" t="s">
        <v>6246</v>
      </c>
      <c r="B9" s="66"/>
      <c r="C9" s="66"/>
      <c r="D9" s="67" cm="1">
        <f t="array" ref="D9">SUM(COUNTIFS(tblLocData[TYPE],{"Type 1","Type 2","Type 3","Type 4","Type 6"},tblLocData[LOCATION],'Formula Bar'!D$6,tblLocData[PRIORITY],"High",tblLocData[OPENED ON],"&gt;="&amp;'Formula Bar'!$A$2,tblLocData[OPENED ON],"&lt;="&amp;'Formula Bar'!$C$2))/SUM(COUNTIFS(tblLocData[TYPE],{"Type 1","Type 2","Type 3","Type 4","Type 6"},tblLocData[LOCATION],'Formula Bar'!D$6,tblLocData[OPENED ON],"&gt;="&amp;'Formula Bar'!$A$2,tblLocData[OPENED ON],"&lt;="&amp;'Formula Bar'!$C$2))</f>
        <v>0.2857142857142857</v>
      </c>
      <c r="E9" s="67" cm="1">
        <f t="array" ref="E9">SUM(COUNTIFS(tblLocData[TYPE],{"Type 1","Type 2","Type 3","Type 4","Type 6"},tblLocData[LOCATION],'Formula Bar'!E$6,tblLocData[PRIORITY],"High",tblLocData[OPENED ON],"&gt;="&amp;'Formula Bar'!$A$2,tblLocData[OPENED ON],"&lt;="&amp;'Formula Bar'!$C$2))/SUM(COUNTIFS(tblLocData[TYPE],{"Type 1","Type 2","Type 3","Type 4","Type 6"},tblLocData[LOCATION],'Formula Bar'!E$6,tblLocData[OPENED ON],"&gt;="&amp;'Formula Bar'!$A$2,tblLocData[OPENED ON],"&lt;="&amp;'Formula Bar'!$C$2))</f>
        <v>0.33333333333333331</v>
      </c>
      <c r="F9" s="67" cm="1">
        <f t="array" ref="F9">SUM(COUNTIFS(tblLocData[TYPE],{"Type 1","Type 2","Type 3","Type 4","Type 6"},tblLocData[LOCATION],'Formula Bar'!F$6,tblLocData[PRIORITY],"High",tblLocData[OPENED ON],"&gt;="&amp;'Formula Bar'!$A$2,tblLocData[OPENED ON],"&lt;="&amp;'Formula Bar'!$C$2))/SUM(COUNTIFS(tblLocData[TYPE],{"Type 1","Type 2","Type 3","Type 4","Type 6"},tblLocData[LOCATION],'Formula Bar'!F$6,tblLocData[OPENED ON],"&gt;="&amp;'Formula Bar'!$A$2,tblLocData[OPENED ON],"&lt;="&amp;'Formula Bar'!$C$2))</f>
        <v>0</v>
      </c>
      <c r="G9" s="67" cm="1">
        <f t="array" ref="G9">SUM(COUNTIFS(tblLocData[TYPE],{"Type 1","Type 2","Type 3","Type 4","Type 6"},tblLocData[LOCATION],'Formula Bar'!G$6,tblLocData[PRIORITY],"High",tblLocData[OPENED ON],"&gt;="&amp;'Formula Bar'!$A$2,tblLocData[OPENED ON],"&lt;="&amp;'Formula Bar'!$C$2))/SUM(COUNTIFS(tblLocData[TYPE],{"Type 1","Type 2","Type 3","Type 4","Type 6"},tblLocData[LOCATION],'Formula Bar'!G$6,tblLocData[OPENED ON],"&gt;="&amp;'Formula Bar'!$A$2,tblLocData[OPENED ON],"&lt;="&amp;'Formula Bar'!$C$2))</f>
        <v>0</v>
      </c>
      <c r="H9" s="67" cm="1">
        <f t="array" ref="H9">SUM(COUNTIFS(tblLocData[TYPE],{"Type 1","Type 2","Type 3","Type 4","Type 6"},tblLocData[LOCATION],'Formula Bar'!H$6,tblLocData[PRIORITY],"High",tblLocData[OPENED ON],"&gt;="&amp;'Formula Bar'!$A$2,tblLocData[OPENED ON],"&lt;="&amp;'Formula Bar'!$C$2))/SUM(COUNTIFS(tblLocData[TYPE],{"Type 1","Type 2","Type 3","Type 4","Type 6"},tblLocData[LOCATION],'Formula Bar'!H$6,tblLocData[OPENED ON],"&gt;="&amp;'Formula Bar'!$A$2,tblLocData[OPENED ON],"&lt;="&amp;'Formula Bar'!$C$2))</f>
        <v>0</v>
      </c>
      <c r="I9" s="67" cm="1">
        <f t="array" ref="I9">SUM(COUNTIFS(tblLocData[TYPE],{"Type 1","Type 2","Type 3","Type 4","Type 6"},tblLocData[LOCATION],'Formula Bar'!I$6,tblLocData[PRIORITY],"High",tblLocData[OPENED ON],"&gt;="&amp;'Formula Bar'!$A$2,tblLocData[OPENED ON],"&lt;="&amp;'Formula Bar'!$C$2))/SUM(COUNTIFS(tblLocData[TYPE],{"Type 1","Type 2","Type 3","Type 4","Type 6"},tblLocData[LOCATION],'Formula Bar'!I$6,tblLocData[OPENED ON],"&gt;="&amp;'Formula Bar'!$A$2,tblLocData[OPENED ON],"&lt;="&amp;'Formula Bar'!$C$2))</f>
        <v>0.25</v>
      </c>
      <c r="J9" s="67" cm="1">
        <f t="array" ref="J9">SUM(COUNTIFS(tblLocData[TYPE],{"Type 1","Type 2","Type 3","Type 4","Type 6"},tblLocData[PRIORITY],"High",tblLocData[OPENED ON],"&gt;="&amp;'Formula Bar'!$A$2,tblLocData[OPENED ON],"&lt;="&amp;'Formula Bar'!$C$2))/SUM(COUNTIFS(tblLocData[TYPE],{"Type 1","Type 2","Type 3","Type 4","Type 6"},tblLocData[OPENED ON],"&gt;="&amp;'Formula Bar'!$A$2,tblLocData[OPENED ON],"&lt;="&amp;'Formula Bar'!$C$2))</f>
        <v>0.17857142857142858</v>
      </c>
    </row>
    <row r="10" spans="1:10" x14ac:dyDescent="0.25">
      <c r="A10" s="68"/>
      <c r="D10" s="69"/>
      <c r="E10" s="69"/>
      <c r="F10" s="69"/>
      <c r="G10" s="69"/>
      <c r="H10" s="69"/>
      <c r="I10" s="69"/>
    </row>
    <row r="11" spans="1:10" x14ac:dyDescent="0.25">
      <c r="A11" s="68" t="s">
        <v>6247</v>
      </c>
      <c r="D11" cm="1">
        <f t="array" ref="D11">SUM(COUNTIFS(tblLocData[TYPE],{"Type 1","Type 2","Type 3","Type 4","Type 6"},tblLocData[LOCATION],'Formula Bar'!D$6,tblLocData[OPENED ON],"&gt;="&amp;'Formula Bar'!$A$2,tblLocData[OPENED ON],"&lt;="&amp;'Formula Bar'!$C$2))</f>
        <v>7</v>
      </c>
      <c r="E11" cm="1">
        <f t="array" ref="E11">SUM(COUNTIFS(tblLocData[TYPE],{"Type 1","Type 2","Type 3","Type 4","Type 6"},tblLocData[LOCATION],'Formula Bar'!E$6,tblLocData[OPENED ON],"&gt;="&amp;'Formula Bar'!$A$2,tblLocData[OPENED ON],"&lt;="&amp;'Formula Bar'!$C$2))</f>
        <v>6</v>
      </c>
      <c r="F11" cm="1">
        <f t="array" ref="F11">SUM(COUNTIFS(tblLocData[TYPE],{"Type 1","Type 2","Type 3","Type 4","Type 6"},tblLocData[LOCATION],'Formula Bar'!F$6,tblLocData[OPENED ON],"&gt;="&amp;'Formula Bar'!$A$2,tblLocData[OPENED ON],"&lt;="&amp;'Formula Bar'!$C$2))</f>
        <v>3</v>
      </c>
      <c r="G11" cm="1">
        <f t="array" ref="G11">SUM(COUNTIFS(tblLocData[TYPE],{"Type 1","Type 2","Type 3","Type 4","Type 6"},tblLocData[LOCATION],'Formula Bar'!G$6,tblLocData[OPENED ON],"&gt;="&amp;'Formula Bar'!$A$2,tblLocData[OPENED ON],"&lt;="&amp;'Formula Bar'!$C$2))</f>
        <v>4</v>
      </c>
      <c r="H11" cm="1">
        <f t="array" ref="H11">SUM(COUNTIFS(tblLocData[TYPE],{"Type 1","Type 2","Type 3","Type 4","Type 6"},tblLocData[LOCATION],'Formula Bar'!H$6,tblLocData[OPENED ON],"&gt;="&amp;'Formula Bar'!$A$2,tblLocData[OPENED ON],"&lt;="&amp;'Formula Bar'!$C$2))</f>
        <v>4</v>
      </c>
      <c r="I11" cm="1">
        <f t="array" ref="I11">SUM(COUNTIFS(tblLocData[TYPE],{"Type 1","Type 2","Type 3","Type 4","Type 6"},tblLocData[LOCATION],'Formula Bar'!I$6,tblLocData[OPENED ON],"&gt;="&amp;'Formula Bar'!$A$2,tblLocData[OPENED ON],"&lt;="&amp;'Formula Bar'!$C$2))</f>
        <v>4</v>
      </c>
      <c r="J11" cm="1">
        <f t="array" ref="J11">SUM(COUNTIFS(tblLocData[TYPE],{"Type 1","Type 2","Type 3","Type 4","Type 6"},tblLocData[OPENED ON],"&gt;="&amp;'Formula Bar'!$A$2,tblLocData[OPENED ON],"&lt;="&amp;'Formula Bar'!$C$2))</f>
        <v>28</v>
      </c>
    </row>
    <row r="12" spans="1:10" x14ac:dyDescent="0.25">
      <c r="A12" s="70" t="s">
        <v>6248</v>
      </c>
      <c r="B12" s="71"/>
      <c r="C12" s="71"/>
      <c r="D12" s="72">
        <f>D11/D14</f>
        <v>0.7</v>
      </c>
      <c r="E12" s="72">
        <f t="shared" ref="E12:J12" si="0">E11/E14</f>
        <v>1</v>
      </c>
      <c r="F12" s="72">
        <f t="shared" si="0"/>
        <v>1</v>
      </c>
      <c r="G12" s="72">
        <f t="shared" si="0"/>
        <v>1</v>
      </c>
      <c r="H12" s="72">
        <f t="shared" si="0"/>
        <v>0.8</v>
      </c>
      <c r="I12" s="72">
        <f t="shared" si="0"/>
        <v>0.66666666666666663</v>
      </c>
      <c r="J12" s="72">
        <f t="shared" si="0"/>
        <v>0.82352941176470584</v>
      </c>
    </row>
    <row r="13" spans="1:10" x14ac:dyDescent="0.25">
      <c r="A13" s="70"/>
      <c r="B13" s="71"/>
      <c r="C13" s="71"/>
      <c r="D13" s="72"/>
      <c r="E13" s="72"/>
      <c r="F13" s="72"/>
      <c r="G13" s="72"/>
      <c r="H13" s="72"/>
      <c r="I13" s="72"/>
    </row>
    <row r="14" spans="1:10" x14ac:dyDescent="0.25">
      <c r="A14" s="73" t="s">
        <v>6249</v>
      </c>
      <c r="B14" s="74"/>
      <c r="C14" s="74"/>
      <c r="D14" s="74">
        <f>COUNTIFS(tblLocData[LOCATION],'Formula Bar'!D$6,tblLocData[OPENED ON],"&gt;="&amp;'Formula Bar'!$A$2,tblLocData[OPENED ON],"&lt;="&amp;'Formula Bar'!$C$2)</f>
        <v>10</v>
      </c>
      <c r="E14" s="74">
        <f>COUNTIFS(tblLocData[LOCATION],'Formula Bar'!E$6,tblLocData[OPENED ON],"&gt;="&amp;'Formula Bar'!$A$2,tblLocData[OPENED ON],"&lt;="&amp;'Formula Bar'!$C$2)</f>
        <v>6</v>
      </c>
      <c r="F14" s="74">
        <f>COUNTIFS(tblLocData[LOCATION],'Formula Bar'!F$6,tblLocData[OPENED ON],"&gt;="&amp;'Formula Bar'!$A$2,tblLocData[OPENED ON],"&lt;="&amp;'Formula Bar'!$C$2)</f>
        <v>3</v>
      </c>
      <c r="G14" s="74">
        <f>COUNTIFS(tblLocData[LOCATION],'Formula Bar'!G$6,tblLocData[OPENED ON],"&gt;="&amp;'Formula Bar'!$A$2,tblLocData[OPENED ON],"&lt;="&amp;'Formula Bar'!$C$2)</f>
        <v>4</v>
      </c>
      <c r="H14" s="74">
        <f>COUNTIFS(tblLocData[LOCATION],'Formula Bar'!H$6,tblLocData[OPENED ON],"&gt;="&amp;'Formula Bar'!$A$2,tblLocData[OPENED ON],"&lt;="&amp;'Formula Bar'!$C$2)</f>
        <v>5</v>
      </c>
      <c r="I14" s="74">
        <f>COUNTIFS(tblLocData[LOCATION],'Formula Bar'!I$6,tblLocData[OPENED ON],"&gt;="&amp;'Formula Bar'!$A$2,tblLocData[OPENED ON],"&lt;="&amp;'Formula Bar'!$C$2)</f>
        <v>6</v>
      </c>
      <c r="J14" s="74">
        <f>COUNTIFS(tblLocData[OPENED ON],"&gt;="&amp;'Formula Bar'!$A$2,tblLocData[OPENED ON],"&lt;="&amp;'Formula Bar'!$C$2)</f>
        <v>34</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41A43-FCCC-4FA0-AEA7-54D19A17E109}">
  <sheetPr codeName="Sheet17"/>
  <dimension ref="A1:J2001"/>
  <sheetViews>
    <sheetView workbookViewId="0">
      <selection activeCell="P10" sqref="P10"/>
    </sheetView>
  </sheetViews>
  <sheetFormatPr defaultRowHeight="15" x14ac:dyDescent="0.25"/>
  <cols>
    <col min="1" max="1" width="5.140625" bestFit="1" customWidth="1"/>
    <col min="2" max="2" width="10.7109375" bestFit="1" customWidth="1"/>
    <col min="3" max="3" width="39.28515625" bestFit="1" customWidth="1"/>
    <col min="4" max="4" width="12.85546875" bestFit="1" customWidth="1"/>
    <col min="5" max="5" width="18" bestFit="1" customWidth="1"/>
    <col min="6" max="6" width="18.7109375" bestFit="1" customWidth="1"/>
    <col min="7" max="7" width="12.5703125" bestFit="1" customWidth="1"/>
    <col min="8" max="8" width="7.7109375" bestFit="1" customWidth="1"/>
    <col min="9" max="9" width="6.85546875" bestFit="1" customWidth="1"/>
    <col min="10" max="10" width="6.42578125" bestFit="1" customWidth="1"/>
  </cols>
  <sheetData>
    <row r="1" spans="1:10" x14ac:dyDescent="0.25">
      <c r="A1" t="s">
        <v>148</v>
      </c>
      <c r="B1" t="s">
        <v>206</v>
      </c>
      <c r="C1" t="s">
        <v>3289</v>
      </c>
      <c r="D1" t="s">
        <v>3287</v>
      </c>
      <c r="E1" t="s">
        <v>3288</v>
      </c>
      <c r="F1" t="s">
        <v>47</v>
      </c>
      <c r="G1" t="s">
        <v>208</v>
      </c>
      <c r="H1" t="s">
        <v>3290</v>
      </c>
      <c r="I1" t="s">
        <v>3291</v>
      </c>
      <c r="J1" t="s">
        <v>3292</v>
      </c>
    </row>
    <row r="2" spans="1:10" x14ac:dyDescent="0.25">
      <c r="A2">
        <v>1</v>
      </c>
      <c r="B2" s="35">
        <v>43522</v>
      </c>
      <c r="C2" t="s">
        <v>227</v>
      </c>
      <c r="D2" t="s">
        <v>225</v>
      </c>
      <c r="E2" t="s">
        <v>226</v>
      </c>
      <c r="F2" t="s">
        <v>83</v>
      </c>
      <c r="G2" t="s">
        <v>228</v>
      </c>
      <c r="H2">
        <v>436</v>
      </c>
      <c r="I2" t="s">
        <v>229</v>
      </c>
      <c r="J2">
        <v>3</v>
      </c>
    </row>
    <row r="3" spans="1:10" x14ac:dyDescent="0.25">
      <c r="A3">
        <v>2</v>
      </c>
      <c r="B3" s="35">
        <v>43583</v>
      </c>
      <c r="C3" t="s">
        <v>232</v>
      </c>
      <c r="D3" t="s">
        <v>230</v>
      </c>
      <c r="E3" t="s">
        <v>231</v>
      </c>
      <c r="F3" t="s">
        <v>233</v>
      </c>
      <c r="G3" t="s">
        <v>234</v>
      </c>
      <c r="H3">
        <v>80</v>
      </c>
      <c r="I3" t="s">
        <v>229</v>
      </c>
      <c r="J3">
        <v>10</v>
      </c>
    </row>
    <row r="4" spans="1:10" x14ac:dyDescent="0.25">
      <c r="A4">
        <v>3</v>
      </c>
      <c r="B4" s="35">
        <v>43517</v>
      </c>
      <c r="C4" t="s">
        <v>237</v>
      </c>
      <c r="D4" t="s">
        <v>235</v>
      </c>
      <c r="E4" t="s">
        <v>236</v>
      </c>
      <c r="F4" t="s">
        <v>238</v>
      </c>
      <c r="G4" t="s">
        <v>228</v>
      </c>
      <c r="H4">
        <v>331</v>
      </c>
      <c r="I4" t="s">
        <v>239</v>
      </c>
      <c r="J4">
        <v>8</v>
      </c>
    </row>
    <row r="5" spans="1:10" x14ac:dyDescent="0.25">
      <c r="A5">
        <v>4</v>
      </c>
      <c r="B5" s="35">
        <v>43694</v>
      </c>
      <c r="C5" t="s">
        <v>242</v>
      </c>
      <c r="D5" t="s">
        <v>240</v>
      </c>
      <c r="E5" t="s">
        <v>241</v>
      </c>
      <c r="F5" t="s">
        <v>243</v>
      </c>
      <c r="G5" t="s">
        <v>244</v>
      </c>
      <c r="H5">
        <v>242</v>
      </c>
      <c r="I5" t="s">
        <v>245</v>
      </c>
      <c r="J5">
        <v>3</v>
      </c>
    </row>
    <row r="6" spans="1:10" x14ac:dyDescent="0.25">
      <c r="A6">
        <v>5</v>
      </c>
      <c r="B6" s="35">
        <v>43666</v>
      </c>
      <c r="C6" t="s">
        <v>248</v>
      </c>
      <c r="D6" t="s">
        <v>246</v>
      </c>
      <c r="E6" t="s">
        <v>247</v>
      </c>
      <c r="F6" t="s">
        <v>249</v>
      </c>
      <c r="G6" t="s">
        <v>250</v>
      </c>
      <c r="H6">
        <v>358</v>
      </c>
      <c r="I6" t="s">
        <v>251</v>
      </c>
      <c r="J6">
        <v>10</v>
      </c>
    </row>
    <row r="7" spans="1:10" x14ac:dyDescent="0.25">
      <c r="A7">
        <v>6</v>
      </c>
      <c r="B7" s="35">
        <v>43717</v>
      </c>
      <c r="C7" t="s">
        <v>254</v>
      </c>
      <c r="D7" t="s">
        <v>252</v>
      </c>
      <c r="E7" t="s">
        <v>253</v>
      </c>
      <c r="F7" t="s">
        <v>255</v>
      </c>
      <c r="G7" t="s">
        <v>256</v>
      </c>
      <c r="H7">
        <v>39</v>
      </c>
      <c r="I7" t="s">
        <v>257</v>
      </c>
      <c r="J7">
        <v>1</v>
      </c>
    </row>
    <row r="8" spans="1:10" x14ac:dyDescent="0.25">
      <c r="A8">
        <v>7</v>
      </c>
      <c r="B8" s="35">
        <v>43750</v>
      </c>
      <c r="C8" t="s">
        <v>260</v>
      </c>
      <c r="D8" t="s">
        <v>258</v>
      </c>
      <c r="E8" t="s">
        <v>259</v>
      </c>
      <c r="F8" t="s">
        <v>261</v>
      </c>
      <c r="G8" t="s">
        <v>262</v>
      </c>
      <c r="H8">
        <v>218</v>
      </c>
      <c r="I8" t="s">
        <v>251</v>
      </c>
      <c r="J8">
        <v>2</v>
      </c>
    </row>
    <row r="9" spans="1:10" x14ac:dyDescent="0.25">
      <c r="A9">
        <v>8</v>
      </c>
      <c r="B9" s="35">
        <v>43729</v>
      </c>
      <c r="C9" t="s">
        <v>265</v>
      </c>
      <c r="D9" t="s">
        <v>263</v>
      </c>
      <c r="E9" t="s">
        <v>264</v>
      </c>
      <c r="F9" t="s">
        <v>266</v>
      </c>
      <c r="G9" t="s">
        <v>234</v>
      </c>
      <c r="H9">
        <v>419</v>
      </c>
      <c r="I9" t="s">
        <v>229</v>
      </c>
      <c r="J9">
        <v>1</v>
      </c>
    </row>
    <row r="10" spans="1:10" x14ac:dyDescent="0.25">
      <c r="A10">
        <v>9</v>
      </c>
      <c r="B10" s="35">
        <v>43495</v>
      </c>
      <c r="C10" t="s">
        <v>269</v>
      </c>
      <c r="D10" t="s">
        <v>267</v>
      </c>
      <c r="E10" t="s">
        <v>268</v>
      </c>
      <c r="F10" t="s">
        <v>270</v>
      </c>
      <c r="G10" t="s">
        <v>271</v>
      </c>
      <c r="H10">
        <v>84</v>
      </c>
      <c r="I10" t="s">
        <v>257</v>
      </c>
      <c r="J10">
        <v>1</v>
      </c>
    </row>
    <row r="11" spans="1:10" x14ac:dyDescent="0.25">
      <c r="A11">
        <v>10</v>
      </c>
      <c r="B11" s="35">
        <v>43483</v>
      </c>
      <c r="C11" t="s">
        <v>274</v>
      </c>
      <c r="D11" t="s">
        <v>272</v>
      </c>
      <c r="E11" t="s">
        <v>273</v>
      </c>
      <c r="F11" t="s">
        <v>275</v>
      </c>
      <c r="G11" t="s">
        <v>276</v>
      </c>
      <c r="H11">
        <v>111</v>
      </c>
      <c r="I11" t="s">
        <v>257</v>
      </c>
      <c r="J11">
        <v>2</v>
      </c>
    </row>
    <row r="12" spans="1:10" x14ac:dyDescent="0.25">
      <c r="A12">
        <v>11</v>
      </c>
      <c r="B12" s="35">
        <v>43770</v>
      </c>
      <c r="C12" t="s">
        <v>279</v>
      </c>
      <c r="D12" t="s">
        <v>277</v>
      </c>
      <c r="E12" t="s">
        <v>278</v>
      </c>
      <c r="F12" t="s">
        <v>280</v>
      </c>
      <c r="G12" t="s">
        <v>281</v>
      </c>
      <c r="H12">
        <v>262</v>
      </c>
      <c r="I12" t="s">
        <v>257</v>
      </c>
      <c r="J12">
        <v>9</v>
      </c>
    </row>
    <row r="13" spans="1:10" x14ac:dyDescent="0.25">
      <c r="A13">
        <v>12</v>
      </c>
      <c r="B13" s="35">
        <v>43573</v>
      </c>
      <c r="C13" t="s">
        <v>284</v>
      </c>
      <c r="D13" t="s">
        <v>282</v>
      </c>
      <c r="E13" t="s">
        <v>283</v>
      </c>
      <c r="F13" t="s">
        <v>285</v>
      </c>
      <c r="G13" t="s">
        <v>286</v>
      </c>
      <c r="H13">
        <v>492</v>
      </c>
      <c r="I13" t="s">
        <v>229</v>
      </c>
      <c r="J13">
        <v>3</v>
      </c>
    </row>
    <row r="14" spans="1:10" x14ac:dyDescent="0.25">
      <c r="A14">
        <v>13</v>
      </c>
      <c r="B14" s="35">
        <v>43701</v>
      </c>
      <c r="C14" t="s">
        <v>289</v>
      </c>
      <c r="D14" t="s">
        <v>287</v>
      </c>
      <c r="E14" t="s">
        <v>288</v>
      </c>
      <c r="F14" t="s">
        <v>290</v>
      </c>
      <c r="G14" t="s">
        <v>234</v>
      </c>
      <c r="H14">
        <v>466</v>
      </c>
      <c r="I14" t="s">
        <v>291</v>
      </c>
      <c r="J14">
        <v>2</v>
      </c>
    </row>
    <row r="15" spans="1:10" x14ac:dyDescent="0.25">
      <c r="A15">
        <v>14</v>
      </c>
      <c r="B15" s="35">
        <v>43691</v>
      </c>
      <c r="C15" t="s">
        <v>294</v>
      </c>
      <c r="D15" t="s">
        <v>292</v>
      </c>
      <c r="E15" t="s">
        <v>293</v>
      </c>
      <c r="F15" t="s">
        <v>295</v>
      </c>
      <c r="G15" t="s">
        <v>296</v>
      </c>
      <c r="H15">
        <v>29</v>
      </c>
      <c r="I15" t="s">
        <v>229</v>
      </c>
      <c r="J15">
        <v>2</v>
      </c>
    </row>
    <row r="16" spans="1:10" x14ac:dyDescent="0.25">
      <c r="A16">
        <v>15</v>
      </c>
      <c r="B16" s="35">
        <v>43744</v>
      </c>
      <c r="C16" t="s">
        <v>299</v>
      </c>
      <c r="D16" t="s">
        <v>297</v>
      </c>
      <c r="E16" t="s">
        <v>298</v>
      </c>
      <c r="F16" t="s">
        <v>300</v>
      </c>
      <c r="G16" t="s">
        <v>296</v>
      </c>
      <c r="H16">
        <v>83</v>
      </c>
      <c r="I16" t="s">
        <v>239</v>
      </c>
      <c r="J16">
        <v>2</v>
      </c>
    </row>
    <row r="17" spans="1:10" x14ac:dyDescent="0.25">
      <c r="A17">
        <v>16</v>
      </c>
      <c r="B17" s="35">
        <v>43623</v>
      </c>
      <c r="C17" t="s">
        <v>303</v>
      </c>
      <c r="D17" t="s">
        <v>301</v>
      </c>
      <c r="E17" t="s">
        <v>302</v>
      </c>
      <c r="F17" t="s">
        <v>233</v>
      </c>
      <c r="G17" t="s">
        <v>304</v>
      </c>
      <c r="H17">
        <v>120</v>
      </c>
      <c r="I17" t="s">
        <v>305</v>
      </c>
      <c r="J17">
        <v>1</v>
      </c>
    </row>
    <row r="18" spans="1:10" x14ac:dyDescent="0.25">
      <c r="A18">
        <v>17</v>
      </c>
      <c r="B18" s="35">
        <v>43735</v>
      </c>
      <c r="C18" t="s">
        <v>308</v>
      </c>
      <c r="D18" t="s">
        <v>306</v>
      </c>
      <c r="E18" t="s">
        <v>307</v>
      </c>
      <c r="F18" t="s">
        <v>83</v>
      </c>
      <c r="G18" t="s">
        <v>309</v>
      </c>
      <c r="H18">
        <v>424</v>
      </c>
      <c r="I18" t="s">
        <v>229</v>
      </c>
      <c r="J18">
        <v>1</v>
      </c>
    </row>
    <row r="19" spans="1:10" x14ac:dyDescent="0.25">
      <c r="A19">
        <v>18</v>
      </c>
      <c r="B19" s="35">
        <v>43709</v>
      </c>
      <c r="C19" t="s">
        <v>312</v>
      </c>
      <c r="D19" t="s">
        <v>310</v>
      </c>
      <c r="E19" t="s">
        <v>311</v>
      </c>
      <c r="F19" t="s">
        <v>243</v>
      </c>
      <c r="G19" t="s">
        <v>234</v>
      </c>
      <c r="H19">
        <v>423</v>
      </c>
      <c r="I19" t="s">
        <v>291</v>
      </c>
      <c r="J19">
        <v>5</v>
      </c>
    </row>
    <row r="20" spans="1:10" x14ac:dyDescent="0.25">
      <c r="A20">
        <v>19</v>
      </c>
      <c r="B20" s="35">
        <v>43763</v>
      </c>
      <c r="C20" t="s">
        <v>315</v>
      </c>
      <c r="D20" t="s">
        <v>313</v>
      </c>
      <c r="E20" t="s">
        <v>314</v>
      </c>
      <c r="F20" t="s">
        <v>295</v>
      </c>
      <c r="G20" t="s">
        <v>316</v>
      </c>
      <c r="H20">
        <v>336</v>
      </c>
      <c r="I20" t="s">
        <v>251</v>
      </c>
      <c r="J20">
        <v>4</v>
      </c>
    </row>
    <row r="21" spans="1:10" x14ac:dyDescent="0.25">
      <c r="A21">
        <v>20</v>
      </c>
      <c r="B21" s="35">
        <v>43731</v>
      </c>
      <c r="C21" t="s">
        <v>319</v>
      </c>
      <c r="D21" t="s">
        <v>317</v>
      </c>
      <c r="E21" t="s">
        <v>318</v>
      </c>
      <c r="F21" t="s">
        <v>243</v>
      </c>
      <c r="G21" t="s">
        <v>320</v>
      </c>
      <c r="H21">
        <v>352</v>
      </c>
      <c r="I21" t="s">
        <v>257</v>
      </c>
      <c r="J21">
        <v>1</v>
      </c>
    </row>
    <row r="22" spans="1:10" x14ac:dyDescent="0.25">
      <c r="A22">
        <v>21</v>
      </c>
      <c r="B22" s="35">
        <v>43633</v>
      </c>
      <c r="C22" t="s">
        <v>323</v>
      </c>
      <c r="D22" t="s">
        <v>321</v>
      </c>
      <c r="E22" t="s">
        <v>322</v>
      </c>
      <c r="F22" t="s">
        <v>295</v>
      </c>
      <c r="G22" t="s">
        <v>324</v>
      </c>
      <c r="H22">
        <v>497</v>
      </c>
      <c r="I22" t="s">
        <v>305</v>
      </c>
      <c r="J22">
        <v>5</v>
      </c>
    </row>
    <row r="23" spans="1:10" x14ac:dyDescent="0.25">
      <c r="A23">
        <v>22</v>
      </c>
      <c r="B23" s="35">
        <v>43697</v>
      </c>
      <c r="C23" t="s">
        <v>327</v>
      </c>
      <c r="D23" t="s">
        <v>325</v>
      </c>
      <c r="E23" t="s">
        <v>326</v>
      </c>
      <c r="F23" t="s">
        <v>328</v>
      </c>
      <c r="G23" t="s">
        <v>329</v>
      </c>
      <c r="H23">
        <v>146</v>
      </c>
      <c r="I23" t="s">
        <v>305</v>
      </c>
      <c r="J23">
        <v>1</v>
      </c>
    </row>
    <row r="24" spans="1:10" x14ac:dyDescent="0.25">
      <c r="A24">
        <v>23</v>
      </c>
      <c r="B24" s="35">
        <v>43711</v>
      </c>
      <c r="C24" t="s">
        <v>332</v>
      </c>
      <c r="D24" t="s">
        <v>330</v>
      </c>
      <c r="E24" t="s">
        <v>331</v>
      </c>
      <c r="F24" t="s">
        <v>333</v>
      </c>
      <c r="G24" t="s">
        <v>334</v>
      </c>
      <c r="H24">
        <v>151</v>
      </c>
      <c r="I24" t="s">
        <v>229</v>
      </c>
      <c r="J24">
        <v>8</v>
      </c>
    </row>
    <row r="25" spans="1:10" x14ac:dyDescent="0.25">
      <c r="A25">
        <v>24</v>
      </c>
      <c r="B25" s="35">
        <v>43577</v>
      </c>
      <c r="C25" t="s">
        <v>337</v>
      </c>
      <c r="D25" t="s">
        <v>335</v>
      </c>
      <c r="E25" t="s">
        <v>336</v>
      </c>
      <c r="F25" t="s">
        <v>261</v>
      </c>
      <c r="G25" t="s">
        <v>338</v>
      </c>
      <c r="H25">
        <v>277</v>
      </c>
      <c r="I25" t="s">
        <v>229</v>
      </c>
      <c r="J25">
        <v>5</v>
      </c>
    </row>
    <row r="26" spans="1:10" x14ac:dyDescent="0.25">
      <c r="A26">
        <v>25</v>
      </c>
      <c r="B26" s="35">
        <v>43650</v>
      </c>
      <c r="C26" t="s">
        <v>341</v>
      </c>
      <c r="D26" t="s">
        <v>339</v>
      </c>
      <c r="E26" t="s">
        <v>340</v>
      </c>
      <c r="F26" t="s">
        <v>300</v>
      </c>
      <c r="G26" t="s">
        <v>324</v>
      </c>
      <c r="H26">
        <v>149</v>
      </c>
      <c r="I26" t="s">
        <v>251</v>
      </c>
      <c r="J26">
        <v>4</v>
      </c>
    </row>
    <row r="27" spans="1:10" x14ac:dyDescent="0.25">
      <c r="A27">
        <v>26</v>
      </c>
      <c r="B27" s="35">
        <v>43713</v>
      </c>
      <c r="C27" t="s">
        <v>344</v>
      </c>
      <c r="D27" t="s">
        <v>342</v>
      </c>
      <c r="E27" t="s">
        <v>343</v>
      </c>
      <c r="F27" t="s">
        <v>243</v>
      </c>
      <c r="G27" t="s">
        <v>345</v>
      </c>
      <c r="H27">
        <v>412</v>
      </c>
      <c r="I27" t="s">
        <v>291</v>
      </c>
      <c r="J27">
        <v>8</v>
      </c>
    </row>
    <row r="28" spans="1:10" x14ac:dyDescent="0.25">
      <c r="A28">
        <v>27</v>
      </c>
      <c r="B28" s="35">
        <v>43476</v>
      </c>
      <c r="C28" t="s">
        <v>348</v>
      </c>
      <c r="D28" t="s">
        <v>346</v>
      </c>
      <c r="E28" t="s">
        <v>347</v>
      </c>
      <c r="F28" t="s">
        <v>349</v>
      </c>
      <c r="G28" t="s">
        <v>350</v>
      </c>
      <c r="H28">
        <v>192</v>
      </c>
      <c r="I28" t="s">
        <v>251</v>
      </c>
      <c r="J28">
        <v>10</v>
      </c>
    </row>
    <row r="29" spans="1:10" x14ac:dyDescent="0.25">
      <c r="A29">
        <v>28</v>
      </c>
      <c r="B29" s="35">
        <v>43773</v>
      </c>
      <c r="C29" t="s">
        <v>353</v>
      </c>
      <c r="D29" t="s">
        <v>351</v>
      </c>
      <c r="E29" t="s">
        <v>352</v>
      </c>
      <c r="F29" t="s">
        <v>285</v>
      </c>
      <c r="G29" t="s">
        <v>354</v>
      </c>
      <c r="H29">
        <v>397</v>
      </c>
      <c r="I29" t="s">
        <v>291</v>
      </c>
      <c r="J29">
        <v>8</v>
      </c>
    </row>
    <row r="30" spans="1:10" x14ac:dyDescent="0.25">
      <c r="A30">
        <v>29</v>
      </c>
      <c r="B30" s="35">
        <v>43745</v>
      </c>
      <c r="C30" t="s">
        <v>357</v>
      </c>
      <c r="D30" t="s">
        <v>355</v>
      </c>
      <c r="E30" t="s">
        <v>356</v>
      </c>
      <c r="F30" t="s">
        <v>333</v>
      </c>
      <c r="G30" t="s">
        <v>358</v>
      </c>
      <c r="H30">
        <v>462</v>
      </c>
      <c r="I30" t="s">
        <v>257</v>
      </c>
      <c r="J30">
        <v>9</v>
      </c>
    </row>
    <row r="31" spans="1:10" x14ac:dyDescent="0.25">
      <c r="A31">
        <v>30</v>
      </c>
      <c r="B31" s="35">
        <v>43603</v>
      </c>
      <c r="C31" t="s">
        <v>361</v>
      </c>
      <c r="D31" t="s">
        <v>359</v>
      </c>
      <c r="E31" t="s">
        <v>360</v>
      </c>
      <c r="F31" t="s">
        <v>300</v>
      </c>
      <c r="G31" t="s">
        <v>362</v>
      </c>
      <c r="H31">
        <v>113</v>
      </c>
      <c r="I31" t="s">
        <v>305</v>
      </c>
      <c r="J31">
        <v>1</v>
      </c>
    </row>
    <row r="32" spans="1:10" x14ac:dyDescent="0.25">
      <c r="A32">
        <v>31</v>
      </c>
      <c r="B32" s="35">
        <v>43478</v>
      </c>
      <c r="C32" t="s">
        <v>365</v>
      </c>
      <c r="D32" t="s">
        <v>363</v>
      </c>
      <c r="E32" t="s">
        <v>364</v>
      </c>
      <c r="F32" t="s">
        <v>366</v>
      </c>
      <c r="G32" t="s">
        <v>367</v>
      </c>
      <c r="H32">
        <v>468</v>
      </c>
      <c r="I32" t="s">
        <v>305</v>
      </c>
      <c r="J32">
        <v>3</v>
      </c>
    </row>
    <row r="33" spans="1:10" x14ac:dyDescent="0.25">
      <c r="A33">
        <v>32</v>
      </c>
      <c r="B33" s="35">
        <v>43720</v>
      </c>
      <c r="C33" t="s">
        <v>370</v>
      </c>
      <c r="D33" t="s">
        <v>368</v>
      </c>
      <c r="E33" t="s">
        <v>369</v>
      </c>
      <c r="F33" t="s">
        <v>300</v>
      </c>
      <c r="G33" t="s">
        <v>371</v>
      </c>
      <c r="H33">
        <v>444</v>
      </c>
      <c r="I33" t="s">
        <v>257</v>
      </c>
      <c r="J33">
        <v>2</v>
      </c>
    </row>
    <row r="34" spans="1:10" x14ac:dyDescent="0.25">
      <c r="A34">
        <v>33</v>
      </c>
      <c r="B34" s="35">
        <v>43628</v>
      </c>
      <c r="C34" t="s">
        <v>374</v>
      </c>
      <c r="D34" t="s">
        <v>372</v>
      </c>
      <c r="E34" t="s">
        <v>373</v>
      </c>
      <c r="F34" t="s">
        <v>295</v>
      </c>
      <c r="G34" t="s">
        <v>250</v>
      </c>
      <c r="H34">
        <v>15</v>
      </c>
      <c r="I34" t="s">
        <v>245</v>
      </c>
      <c r="J34">
        <v>9</v>
      </c>
    </row>
    <row r="35" spans="1:10" x14ac:dyDescent="0.25">
      <c r="A35">
        <v>34</v>
      </c>
      <c r="B35" s="35">
        <v>43469</v>
      </c>
      <c r="C35" t="s">
        <v>377</v>
      </c>
      <c r="D35" t="s">
        <v>375</v>
      </c>
      <c r="E35" t="s">
        <v>376</v>
      </c>
      <c r="F35" t="s">
        <v>378</v>
      </c>
      <c r="G35" t="s">
        <v>379</v>
      </c>
      <c r="H35">
        <v>333</v>
      </c>
      <c r="I35" t="s">
        <v>245</v>
      </c>
      <c r="J35">
        <v>6</v>
      </c>
    </row>
    <row r="36" spans="1:10" x14ac:dyDescent="0.25">
      <c r="A36">
        <v>35</v>
      </c>
      <c r="B36" s="35">
        <v>43520</v>
      </c>
      <c r="C36" t="s">
        <v>382</v>
      </c>
      <c r="D36" t="s">
        <v>380</v>
      </c>
      <c r="E36" t="s">
        <v>381</v>
      </c>
      <c r="F36" t="s">
        <v>383</v>
      </c>
      <c r="G36" t="s">
        <v>384</v>
      </c>
      <c r="H36">
        <v>116</v>
      </c>
      <c r="I36" t="s">
        <v>291</v>
      </c>
      <c r="J36">
        <v>1</v>
      </c>
    </row>
    <row r="37" spans="1:10" x14ac:dyDescent="0.25">
      <c r="A37">
        <v>36</v>
      </c>
      <c r="B37" s="35">
        <v>43587</v>
      </c>
      <c r="C37" t="s">
        <v>387</v>
      </c>
      <c r="D37" t="s">
        <v>385</v>
      </c>
      <c r="E37" t="s">
        <v>386</v>
      </c>
      <c r="F37" t="s">
        <v>366</v>
      </c>
      <c r="G37" t="s">
        <v>388</v>
      </c>
      <c r="H37">
        <v>350</v>
      </c>
      <c r="I37" t="s">
        <v>245</v>
      </c>
      <c r="J37">
        <v>9</v>
      </c>
    </row>
    <row r="38" spans="1:10" x14ac:dyDescent="0.25">
      <c r="A38">
        <v>37</v>
      </c>
      <c r="B38" s="35">
        <v>43675</v>
      </c>
      <c r="C38" t="s">
        <v>391</v>
      </c>
      <c r="D38" t="s">
        <v>389</v>
      </c>
      <c r="E38" t="s">
        <v>390</v>
      </c>
      <c r="F38" t="s">
        <v>275</v>
      </c>
      <c r="G38" t="s">
        <v>271</v>
      </c>
      <c r="H38">
        <v>453</v>
      </c>
      <c r="I38" t="s">
        <v>229</v>
      </c>
      <c r="J38">
        <v>10</v>
      </c>
    </row>
    <row r="39" spans="1:10" x14ac:dyDescent="0.25">
      <c r="A39">
        <v>38</v>
      </c>
      <c r="B39" s="35">
        <v>43500</v>
      </c>
      <c r="C39" t="s">
        <v>394</v>
      </c>
      <c r="D39" t="s">
        <v>392</v>
      </c>
      <c r="E39" t="s">
        <v>393</v>
      </c>
      <c r="F39" t="s">
        <v>395</v>
      </c>
      <c r="G39" t="s">
        <v>228</v>
      </c>
      <c r="H39">
        <v>32</v>
      </c>
      <c r="I39" t="s">
        <v>257</v>
      </c>
      <c r="J39">
        <v>1</v>
      </c>
    </row>
    <row r="40" spans="1:10" x14ac:dyDescent="0.25">
      <c r="A40">
        <v>39</v>
      </c>
      <c r="B40" s="35">
        <v>43535</v>
      </c>
      <c r="C40" t="s">
        <v>398</v>
      </c>
      <c r="D40" t="s">
        <v>396</v>
      </c>
      <c r="E40" t="s">
        <v>397</v>
      </c>
      <c r="F40" t="s">
        <v>300</v>
      </c>
      <c r="G40" t="s">
        <v>399</v>
      </c>
      <c r="H40">
        <v>46</v>
      </c>
      <c r="I40" t="s">
        <v>291</v>
      </c>
      <c r="J40">
        <v>3</v>
      </c>
    </row>
    <row r="41" spans="1:10" x14ac:dyDescent="0.25">
      <c r="A41">
        <v>40</v>
      </c>
      <c r="B41" s="35">
        <v>43584</v>
      </c>
      <c r="C41" t="s">
        <v>402</v>
      </c>
      <c r="D41" t="s">
        <v>400</v>
      </c>
      <c r="E41" t="s">
        <v>401</v>
      </c>
      <c r="F41" t="s">
        <v>270</v>
      </c>
      <c r="G41" t="s">
        <v>403</v>
      </c>
      <c r="H41">
        <v>462</v>
      </c>
      <c r="I41" t="s">
        <v>291</v>
      </c>
      <c r="J41">
        <v>10</v>
      </c>
    </row>
    <row r="42" spans="1:10" x14ac:dyDescent="0.25">
      <c r="A42">
        <v>41</v>
      </c>
      <c r="B42" s="35">
        <v>43620</v>
      </c>
      <c r="C42" t="s">
        <v>406</v>
      </c>
      <c r="D42" t="s">
        <v>404</v>
      </c>
      <c r="E42" t="s">
        <v>405</v>
      </c>
      <c r="F42" t="s">
        <v>407</v>
      </c>
      <c r="G42" t="s">
        <v>309</v>
      </c>
      <c r="H42">
        <v>367</v>
      </c>
      <c r="I42" t="s">
        <v>257</v>
      </c>
      <c r="J42">
        <v>7</v>
      </c>
    </row>
    <row r="43" spans="1:10" x14ac:dyDescent="0.25">
      <c r="A43">
        <v>42</v>
      </c>
      <c r="B43" s="35">
        <v>43610</v>
      </c>
      <c r="C43" t="s">
        <v>410</v>
      </c>
      <c r="D43" t="s">
        <v>408</v>
      </c>
      <c r="E43" t="s">
        <v>409</v>
      </c>
      <c r="F43" t="s">
        <v>249</v>
      </c>
      <c r="G43" t="s">
        <v>411</v>
      </c>
      <c r="H43">
        <v>491</v>
      </c>
      <c r="I43" t="s">
        <v>251</v>
      </c>
      <c r="J43">
        <v>1</v>
      </c>
    </row>
    <row r="44" spans="1:10" x14ac:dyDescent="0.25">
      <c r="A44">
        <v>43</v>
      </c>
      <c r="B44" s="35">
        <v>43668</v>
      </c>
      <c r="C44" t="s">
        <v>414</v>
      </c>
      <c r="D44" t="s">
        <v>412</v>
      </c>
      <c r="E44" t="s">
        <v>413</v>
      </c>
      <c r="F44" t="s">
        <v>243</v>
      </c>
      <c r="G44" t="s">
        <v>362</v>
      </c>
      <c r="H44">
        <v>294</v>
      </c>
      <c r="I44" t="s">
        <v>257</v>
      </c>
      <c r="J44">
        <v>9</v>
      </c>
    </row>
    <row r="45" spans="1:10" x14ac:dyDescent="0.25">
      <c r="A45">
        <v>44</v>
      </c>
      <c r="B45" s="35">
        <v>43509</v>
      </c>
      <c r="C45" t="s">
        <v>417</v>
      </c>
      <c r="D45" t="s">
        <v>415</v>
      </c>
      <c r="E45" t="s">
        <v>416</v>
      </c>
      <c r="F45" t="s">
        <v>233</v>
      </c>
      <c r="G45" t="s">
        <v>379</v>
      </c>
      <c r="H45">
        <v>184</v>
      </c>
      <c r="I45" t="s">
        <v>291</v>
      </c>
      <c r="J45">
        <v>4</v>
      </c>
    </row>
    <row r="46" spans="1:10" x14ac:dyDescent="0.25">
      <c r="A46">
        <v>45</v>
      </c>
      <c r="B46" s="35">
        <v>43644</v>
      </c>
      <c r="C46" t="s">
        <v>420</v>
      </c>
      <c r="D46" t="s">
        <v>418</v>
      </c>
      <c r="E46" t="s">
        <v>419</v>
      </c>
      <c r="F46" t="s">
        <v>83</v>
      </c>
      <c r="G46" t="s">
        <v>421</v>
      </c>
      <c r="H46">
        <v>399</v>
      </c>
      <c r="I46" t="s">
        <v>251</v>
      </c>
      <c r="J46">
        <v>10</v>
      </c>
    </row>
    <row r="47" spans="1:10" x14ac:dyDescent="0.25">
      <c r="A47">
        <v>46</v>
      </c>
      <c r="B47" s="35">
        <v>43771</v>
      </c>
      <c r="C47" t="s">
        <v>424</v>
      </c>
      <c r="D47" t="s">
        <v>422</v>
      </c>
      <c r="E47" t="s">
        <v>423</v>
      </c>
      <c r="F47" t="s">
        <v>300</v>
      </c>
      <c r="G47" t="s">
        <v>425</v>
      </c>
      <c r="H47">
        <v>445</v>
      </c>
      <c r="I47" t="s">
        <v>305</v>
      </c>
      <c r="J47">
        <v>4</v>
      </c>
    </row>
    <row r="48" spans="1:10" x14ac:dyDescent="0.25">
      <c r="A48">
        <v>47</v>
      </c>
      <c r="B48" s="35">
        <v>43483</v>
      </c>
      <c r="C48" t="s">
        <v>428</v>
      </c>
      <c r="D48" t="s">
        <v>426</v>
      </c>
      <c r="E48" t="s">
        <v>427</v>
      </c>
      <c r="F48" t="s">
        <v>333</v>
      </c>
      <c r="G48" t="s">
        <v>329</v>
      </c>
      <c r="H48">
        <v>442</v>
      </c>
      <c r="I48" t="s">
        <v>305</v>
      </c>
      <c r="J48">
        <v>7</v>
      </c>
    </row>
    <row r="49" spans="1:10" x14ac:dyDescent="0.25">
      <c r="A49">
        <v>48</v>
      </c>
      <c r="B49" s="35">
        <v>43606</v>
      </c>
      <c r="C49" t="s">
        <v>431</v>
      </c>
      <c r="D49" t="s">
        <v>429</v>
      </c>
      <c r="E49" t="s">
        <v>430</v>
      </c>
      <c r="F49" t="s">
        <v>432</v>
      </c>
      <c r="G49" t="s">
        <v>433</v>
      </c>
      <c r="H49">
        <v>346</v>
      </c>
      <c r="I49" t="s">
        <v>251</v>
      </c>
      <c r="J49">
        <v>9</v>
      </c>
    </row>
    <row r="50" spans="1:10" x14ac:dyDescent="0.25">
      <c r="A50">
        <v>49</v>
      </c>
      <c r="B50" s="35">
        <v>43570</v>
      </c>
      <c r="C50" t="s">
        <v>436</v>
      </c>
      <c r="D50" t="s">
        <v>434</v>
      </c>
      <c r="E50" t="s">
        <v>435</v>
      </c>
      <c r="F50" t="s">
        <v>300</v>
      </c>
      <c r="G50" t="s">
        <v>296</v>
      </c>
      <c r="H50">
        <v>490</v>
      </c>
      <c r="I50" t="s">
        <v>257</v>
      </c>
      <c r="J50">
        <v>4</v>
      </c>
    </row>
    <row r="51" spans="1:10" x14ac:dyDescent="0.25">
      <c r="A51">
        <v>50</v>
      </c>
      <c r="B51" s="35">
        <v>43554</v>
      </c>
      <c r="C51" t="s">
        <v>439</v>
      </c>
      <c r="D51" t="s">
        <v>437</v>
      </c>
      <c r="E51" t="s">
        <v>438</v>
      </c>
      <c r="F51" t="s">
        <v>275</v>
      </c>
      <c r="G51" t="s">
        <v>228</v>
      </c>
      <c r="H51">
        <v>177</v>
      </c>
      <c r="I51" t="s">
        <v>245</v>
      </c>
      <c r="J51">
        <v>9</v>
      </c>
    </row>
    <row r="52" spans="1:10" x14ac:dyDescent="0.25">
      <c r="A52">
        <v>51</v>
      </c>
      <c r="B52" s="35">
        <v>43605</v>
      </c>
      <c r="C52" t="s">
        <v>442</v>
      </c>
      <c r="D52" t="s">
        <v>440</v>
      </c>
      <c r="E52" t="s">
        <v>441</v>
      </c>
      <c r="F52" t="s">
        <v>243</v>
      </c>
      <c r="G52" t="s">
        <v>281</v>
      </c>
      <c r="H52">
        <v>88</v>
      </c>
      <c r="I52" t="s">
        <v>251</v>
      </c>
      <c r="J52">
        <v>5</v>
      </c>
    </row>
    <row r="53" spans="1:10" x14ac:dyDescent="0.25">
      <c r="A53">
        <v>52</v>
      </c>
      <c r="B53" s="35">
        <v>43645</v>
      </c>
      <c r="C53" t="s">
        <v>445</v>
      </c>
      <c r="D53" t="s">
        <v>443</v>
      </c>
      <c r="E53" t="s">
        <v>444</v>
      </c>
      <c r="F53" t="s">
        <v>300</v>
      </c>
      <c r="G53" t="s">
        <v>446</v>
      </c>
      <c r="H53">
        <v>33</v>
      </c>
      <c r="I53" t="s">
        <v>251</v>
      </c>
      <c r="J53">
        <v>2</v>
      </c>
    </row>
    <row r="54" spans="1:10" x14ac:dyDescent="0.25">
      <c r="A54">
        <v>53</v>
      </c>
      <c r="B54" s="35">
        <v>43777</v>
      </c>
      <c r="C54" t="s">
        <v>449</v>
      </c>
      <c r="D54" t="s">
        <v>447</v>
      </c>
      <c r="E54" t="s">
        <v>448</v>
      </c>
      <c r="F54" t="s">
        <v>450</v>
      </c>
      <c r="G54" t="s">
        <v>451</v>
      </c>
      <c r="H54">
        <v>238</v>
      </c>
      <c r="I54" t="s">
        <v>229</v>
      </c>
      <c r="J54">
        <v>2</v>
      </c>
    </row>
    <row r="55" spans="1:10" x14ac:dyDescent="0.25">
      <c r="A55">
        <v>54</v>
      </c>
      <c r="B55" s="35">
        <v>43699</v>
      </c>
      <c r="C55" t="s">
        <v>454</v>
      </c>
      <c r="D55" t="s">
        <v>452</v>
      </c>
      <c r="E55" t="s">
        <v>453</v>
      </c>
      <c r="F55" t="s">
        <v>83</v>
      </c>
      <c r="G55" t="s">
        <v>304</v>
      </c>
      <c r="H55">
        <v>17</v>
      </c>
      <c r="I55" t="s">
        <v>251</v>
      </c>
      <c r="J55">
        <v>6</v>
      </c>
    </row>
    <row r="56" spans="1:10" x14ac:dyDescent="0.25">
      <c r="A56">
        <v>55</v>
      </c>
      <c r="B56" s="35">
        <v>43610</v>
      </c>
      <c r="C56" t="s">
        <v>457</v>
      </c>
      <c r="D56" t="s">
        <v>455</v>
      </c>
      <c r="E56" t="s">
        <v>456</v>
      </c>
      <c r="F56" t="s">
        <v>249</v>
      </c>
      <c r="G56" t="s">
        <v>458</v>
      </c>
      <c r="H56">
        <v>180</v>
      </c>
      <c r="I56" t="s">
        <v>239</v>
      </c>
      <c r="J56">
        <v>5</v>
      </c>
    </row>
    <row r="57" spans="1:10" x14ac:dyDescent="0.25">
      <c r="A57">
        <v>56</v>
      </c>
      <c r="B57" s="35">
        <v>43481</v>
      </c>
      <c r="C57" t="s">
        <v>461</v>
      </c>
      <c r="D57" t="s">
        <v>459</v>
      </c>
      <c r="E57" t="s">
        <v>460</v>
      </c>
      <c r="F57" t="s">
        <v>450</v>
      </c>
      <c r="G57" t="s">
        <v>320</v>
      </c>
      <c r="H57">
        <v>480</v>
      </c>
      <c r="I57" t="s">
        <v>257</v>
      </c>
      <c r="J57">
        <v>3</v>
      </c>
    </row>
    <row r="58" spans="1:10" x14ac:dyDescent="0.25">
      <c r="A58">
        <v>57</v>
      </c>
      <c r="B58" s="35">
        <v>43776</v>
      </c>
      <c r="C58" t="s">
        <v>464</v>
      </c>
      <c r="D58" t="s">
        <v>462</v>
      </c>
      <c r="E58" t="s">
        <v>463</v>
      </c>
      <c r="F58" t="s">
        <v>249</v>
      </c>
      <c r="G58" t="s">
        <v>425</v>
      </c>
      <c r="H58">
        <v>243</v>
      </c>
      <c r="I58" t="s">
        <v>251</v>
      </c>
      <c r="J58">
        <v>2</v>
      </c>
    </row>
    <row r="59" spans="1:10" x14ac:dyDescent="0.25">
      <c r="A59">
        <v>58</v>
      </c>
      <c r="B59" s="35">
        <v>43640</v>
      </c>
      <c r="C59" t="s">
        <v>467</v>
      </c>
      <c r="D59" t="s">
        <v>465</v>
      </c>
      <c r="E59" t="s">
        <v>466</v>
      </c>
      <c r="F59" t="s">
        <v>468</v>
      </c>
      <c r="G59" t="s">
        <v>469</v>
      </c>
      <c r="H59">
        <v>43</v>
      </c>
      <c r="I59" t="s">
        <v>239</v>
      </c>
      <c r="J59">
        <v>4</v>
      </c>
    </row>
    <row r="60" spans="1:10" x14ac:dyDescent="0.25">
      <c r="A60">
        <v>59</v>
      </c>
      <c r="B60" s="35">
        <v>43766</v>
      </c>
      <c r="C60" t="s">
        <v>472</v>
      </c>
      <c r="D60" t="s">
        <v>470</v>
      </c>
      <c r="E60" t="s">
        <v>471</v>
      </c>
      <c r="F60" t="s">
        <v>473</v>
      </c>
      <c r="G60" t="s">
        <v>474</v>
      </c>
      <c r="H60">
        <v>190</v>
      </c>
      <c r="I60" t="s">
        <v>229</v>
      </c>
      <c r="J60">
        <v>2</v>
      </c>
    </row>
    <row r="61" spans="1:10" x14ac:dyDescent="0.25">
      <c r="A61">
        <v>60</v>
      </c>
      <c r="B61" s="35">
        <v>43722</v>
      </c>
      <c r="C61" t="s">
        <v>476</v>
      </c>
      <c r="D61" t="s">
        <v>462</v>
      </c>
      <c r="E61" t="s">
        <v>475</v>
      </c>
      <c r="F61" t="s">
        <v>477</v>
      </c>
      <c r="G61" t="s">
        <v>399</v>
      </c>
      <c r="H61">
        <v>352</v>
      </c>
      <c r="I61" t="s">
        <v>239</v>
      </c>
      <c r="J61">
        <v>9</v>
      </c>
    </row>
    <row r="62" spans="1:10" x14ac:dyDescent="0.25">
      <c r="A62">
        <v>61</v>
      </c>
      <c r="B62" s="35">
        <v>43725</v>
      </c>
      <c r="C62" t="s">
        <v>480</v>
      </c>
      <c r="D62" t="s">
        <v>478</v>
      </c>
      <c r="E62" t="s">
        <v>479</v>
      </c>
      <c r="F62" t="s">
        <v>481</v>
      </c>
      <c r="G62" t="s">
        <v>482</v>
      </c>
      <c r="H62">
        <v>342</v>
      </c>
      <c r="I62" t="s">
        <v>245</v>
      </c>
      <c r="J62">
        <v>7</v>
      </c>
    </row>
    <row r="63" spans="1:10" x14ac:dyDescent="0.25">
      <c r="A63">
        <v>62</v>
      </c>
      <c r="B63" s="35">
        <v>43753</v>
      </c>
      <c r="C63" t="s">
        <v>485</v>
      </c>
      <c r="D63" t="s">
        <v>483</v>
      </c>
      <c r="E63" t="s">
        <v>484</v>
      </c>
      <c r="F63" t="s">
        <v>481</v>
      </c>
      <c r="G63" t="s">
        <v>486</v>
      </c>
      <c r="H63">
        <v>354</v>
      </c>
      <c r="I63" t="s">
        <v>305</v>
      </c>
      <c r="J63">
        <v>3</v>
      </c>
    </row>
    <row r="64" spans="1:10" x14ac:dyDescent="0.25">
      <c r="A64">
        <v>63</v>
      </c>
      <c r="B64" s="35">
        <v>43615</v>
      </c>
      <c r="C64" t="s">
        <v>489</v>
      </c>
      <c r="D64" t="s">
        <v>487</v>
      </c>
      <c r="E64" t="s">
        <v>488</v>
      </c>
      <c r="F64" t="s">
        <v>300</v>
      </c>
      <c r="G64" t="s">
        <v>490</v>
      </c>
      <c r="H64">
        <v>373</v>
      </c>
      <c r="I64" t="s">
        <v>245</v>
      </c>
      <c r="J64">
        <v>10</v>
      </c>
    </row>
    <row r="65" spans="1:10" x14ac:dyDescent="0.25">
      <c r="A65">
        <v>64</v>
      </c>
      <c r="B65" s="35">
        <v>43681</v>
      </c>
      <c r="C65" t="s">
        <v>493</v>
      </c>
      <c r="D65" t="s">
        <v>491</v>
      </c>
      <c r="E65" t="s">
        <v>492</v>
      </c>
      <c r="F65" t="s">
        <v>300</v>
      </c>
      <c r="G65" t="s">
        <v>286</v>
      </c>
      <c r="H65">
        <v>27</v>
      </c>
      <c r="I65" t="s">
        <v>291</v>
      </c>
      <c r="J65">
        <v>7</v>
      </c>
    </row>
    <row r="66" spans="1:10" x14ac:dyDescent="0.25">
      <c r="A66">
        <v>65</v>
      </c>
      <c r="B66" s="35">
        <v>43575</v>
      </c>
      <c r="C66" t="s">
        <v>496</v>
      </c>
      <c r="D66" t="s">
        <v>494</v>
      </c>
      <c r="E66" t="s">
        <v>495</v>
      </c>
      <c r="F66" t="s">
        <v>233</v>
      </c>
      <c r="G66" t="s">
        <v>234</v>
      </c>
      <c r="H66">
        <v>366</v>
      </c>
      <c r="I66" t="s">
        <v>229</v>
      </c>
      <c r="J66">
        <v>2</v>
      </c>
    </row>
    <row r="67" spans="1:10" x14ac:dyDescent="0.25">
      <c r="A67">
        <v>66</v>
      </c>
      <c r="B67" s="35">
        <v>43560</v>
      </c>
      <c r="C67" t="s">
        <v>499</v>
      </c>
      <c r="D67" t="s">
        <v>497</v>
      </c>
      <c r="E67" t="s">
        <v>498</v>
      </c>
      <c r="F67" t="s">
        <v>468</v>
      </c>
      <c r="G67" t="s">
        <v>446</v>
      </c>
      <c r="H67">
        <v>329</v>
      </c>
      <c r="I67" t="s">
        <v>239</v>
      </c>
      <c r="J67">
        <v>1</v>
      </c>
    </row>
    <row r="68" spans="1:10" x14ac:dyDescent="0.25">
      <c r="A68">
        <v>67</v>
      </c>
      <c r="B68" s="35">
        <v>43623</v>
      </c>
      <c r="C68" t="s">
        <v>502</v>
      </c>
      <c r="D68" t="s">
        <v>500</v>
      </c>
      <c r="E68" t="s">
        <v>501</v>
      </c>
      <c r="F68" t="s">
        <v>395</v>
      </c>
      <c r="G68" t="s">
        <v>403</v>
      </c>
      <c r="H68">
        <v>66</v>
      </c>
      <c r="I68" t="s">
        <v>305</v>
      </c>
      <c r="J68">
        <v>5</v>
      </c>
    </row>
    <row r="69" spans="1:10" x14ac:dyDescent="0.25">
      <c r="A69">
        <v>68</v>
      </c>
      <c r="B69" s="35">
        <v>43657</v>
      </c>
      <c r="C69" t="s">
        <v>505</v>
      </c>
      <c r="D69" t="s">
        <v>503</v>
      </c>
      <c r="E69" t="s">
        <v>504</v>
      </c>
      <c r="F69" t="s">
        <v>506</v>
      </c>
      <c r="G69" t="s">
        <v>309</v>
      </c>
      <c r="H69">
        <v>410</v>
      </c>
      <c r="I69" t="s">
        <v>229</v>
      </c>
      <c r="J69">
        <v>10</v>
      </c>
    </row>
    <row r="70" spans="1:10" x14ac:dyDescent="0.25">
      <c r="A70">
        <v>69</v>
      </c>
      <c r="B70" s="35">
        <v>43507</v>
      </c>
      <c r="C70" t="s">
        <v>509</v>
      </c>
      <c r="D70" t="s">
        <v>507</v>
      </c>
      <c r="E70" t="s">
        <v>508</v>
      </c>
      <c r="F70" t="s">
        <v>407</v>
      </c>
      <c r="G70" t="s">
        <v>324</v>
      </c>
      <c r="H70">
        <v>353</v>
      </c>
      <c r="I70" t="s">
        <v>245</v>
      </c>
      <c r="J70">
        <v>1</v>
      </c>
    </row>
    <row r="71" spans="1:10" x14ac:dyDescent="0.25">
      <c r="A71">
        <v>70</v>
      </c>
      <c r="B71" s="35">
        <v>43772</v>
      </c>
      <c r="C71" t="s">
        <v>512</v>
      </c>
      <c r="D71" t="s">
        <v>510</v>
      </c>
      <c r="E71" t="s">
        <v>511</v>
      </c>
      <c r="F71" t="s">
        <v>468</v>
      </c>
      <c r="G71" t="s">
        <v>513</v>
      </c>
      <c r="H71">
        <v>475</v>
      </c>
      <c r="I71" t="s">
        <v>257</v>
      </c>
      <c r="J71">
        <v>7</v>
      </c>
    </row>
    <row r="72" spans="1:10" x14ac:dyDescent="0.25">
      <c r="A72">
        <v>71</v>
      </c>
      <c r="B72" s="35">
        <v>43493</v>
      </c>
      <c r="C72" t="s">
        <v>516</v>
      </c>
      <c r="D72" t="s">
        <v>514</v>
      </c>
      <c r="E72" t="s">
        <v>515</v>
      </c>
      <c r="F72" t="s">
        <v>517</v>
      </c>
      <c r="G72" t="s">
        <v>518</v>
      </c>
      <c r="H72">
        <v>278</v>
      </c>
      <c r="I72" t="s">
        <v>251</v>
      </c>
      <c r="J72">
        <v>8</v>
      </c>
    </row>
    <row r="73" spans="1:10" x14ac:dyDescent="0.25">
      <c r="A73">
        <v>72</v>
      </c>
      <c r="B73" s="35">
        <v>43735</v>
      </c>
      <c r="C73" t="s">
        <v>521</v>
      </c>
      <c r="D73" t="s">
        <v>519</v>
      </c>
      <c r="E73" t="s">
        <v>520</v>
      </c>
      <c r="F73" t="s">
        <v>378</v>
      </c>
      <c r="G73" t="s">
        <v>234</v>
      </c>
      <c r="H73">
        <v>165</v>
      </c>
      <c r="I73" t="s">
        <v>239</v>
      </c>
      <c r="J73">
        <v>4</v>
      </c>
    </row>
    <row r="74" spans="1:10" x14ac:dyDescent="0.25">
      <c r="A74">
        <v>73</v>
      </c>
      <c r="B74" s="35">
        <v>43511</v>
      </c>
      <c r="C74" t="s">
        <v>524</v>
      </c>
      <c r="D74" t="s">
        <v>522</v>
      </c>
      <c r="E74" t="s">
        <v>523</v>
      </c>
      <c r="F74" t="s">
        <v>525</v>
      </c>
      <c r="G74" t="s">
        <v>250</v>
      </c>
      <c r="H74">
        <v>29</v>
      </c>
      <c r="I74" t="s">
        <v>257</v>
      </c>
      <c r="J74">
        <v>1</v>
      </c>
    </row>
    <row r="75" spans="1:10" x14ac:dyDescent="0.25">
      <c r="A75">
        <v>74</v>
      </c>
      <c r="B75" s="35">
        <v>43722</v>
      </c>
      <c r="C75" t="s">
        <v>528</v>
      </c>
      <c r="D75" t="s">
        <v>526</v>
      </c>
      <c r="E75" t="s">
        <v>527</v>
      </c>
      <c r="F75" t="s">
        <v>249</v>
      </c>
      <c r="G75" t="s">
        <v>329</v>
      </c>
      <c r="H75">
        <v>493</v>
      </c>
      <c r="I75" t="s">
        <v>291</v>
      </c>
      <c r="J75">
        <v>5</v>
      </c>
    </row>
    <row r="76" spans="1:10" x14ac:dyDescent="0.25">
      <c r="A76">
        <v>75</v>
      </c>
      <c r="B76" s="35">
        <v>43543</v>
      </c>
      <c r="C76" t="s">
        <v>531</v>
      </c>
      <c r="D76" t="s">
        <v>529</v>
      </c>
      <c r="E76" t="s">
        <v>530</v>
      </c>
      <c r="F76" t="s">
        <v>300</v>
      </c>
      <c r="G76" t="s">
        <v>411</v>
      </c>
      <c r="H76">
        <v>491</v>
      </c>
      <c r="I76" t="s">
        <v>257</v>
      </c>
      <c r="J76">
        <v>9</v>
      </c>
    </row>
    <row r="77" spans="1:10" x14ac:dyDescent="0.25">
      <c r="A77">
        <v>76</v>
      </c>
      <c r="B77" s="35">
        <v>43655</v>
      </c>
      <c r="C77" t="s">
        <v>534</v>
      </c>
      <c r="D77" t="s">
        <v>532</v>
      </c>
      <c r="E77" t="s">
        <v>533</v>
      </c>
      <c r="F77" t="s">
        <v>290</v>
      </c>
      <c r="G77" t="s">
        <v>513</v>
      </c>
      <c r="H77">
        <v>184</v>
      </c>
      <c r="I77" t="s">
        <v>239</v>
      </c>
      <c r="J77">
        <v>7</v>
      </c>
    </row>
    <row r="78" spans="1:10" x14ac:dyDescent="0.25">
      <c r="A78">
        <v>77</v>
      </c>
      <c r="B78" s="35">
        <v>43783</v>
      </c>
      <c r="C78" t="s">
        <v>537</v>
      </c>
      <c r="D78" t="s">
        <v>535</v>
      </c>
      <c r="E78" t="s">
        <v>536</v>
      </c>
      <c r="F78" t="s">
        <v>300</v>
      </c>
      <c r="G78" t="s">
        <v>329</v>
      </c>
      <c r="H78">
        <v>123</v>
      </c>
      <c r="I78" t="s">
        <v>245</v>
      </c>
      <c r="J78">
        <v>10</v>
      </c>
    </row>
    <row r="79" spans="1:10" x14ac:dyDescent="0.25">
      <c r="A79">
        <v>78</v>
      </c>
      <c r="B79" s="35">
        <v>43616</v>
      </c>
      <c r="C79" t="s">
        <v>540</v>
      </c>
      <c r="D79" t="s">
        <v>538</v>
      </c>
      <c r="E79" t="s">
        <v>539</v>
      </c>
      <c r="F79" t="s">
        <v>233</v>
      </c>
      <c r="G79" t="s">
        <v>541</v>
      </c>
      <c r="H79">
        <v>168</v>
      </c>
      <c r="I79" t="s">
        <v>245</v>
      </c>
      <c r="J79">
        <v>1</v>
      </c>
    </row>
    <row r="80" spans="1:10" x14ac:dyDescent="0.25">
      <c r="A80">
        <v>79</v>
      </c>
      <c r="B80" s="35">
        <v>43538</v>
      </c>
      <c r="C80" t="s">
        <v>544</v>
      </c>
      <c r="D80" t="s">
        <v>542</v>
      </c>
      <c r="E80" t="s">
        <v>543</v>
      </c>
      <c r="F80" t="s">
        <v>249</v>
      </c>
      <c r="G80" t="s">
        <v>371</v>
      </c>
      <c r="H80">
        <v>43</v>
      </c>
      <c r="I80" t="s">
        <v>291</v>
      </c>
      <c r="J80">
        <v>1</v>
      </c>
    </row>
    <row r="81" spans="1:10" x14ac:dyDescent="0.25">
      <c r="A81">
        <v>80</v>
      </c>
      <c r="B81" s="35">
        <v>43494</v>
      </c>
      <c r="C81" t="s">
        <v>547</v>
      </c>
      <c r="D81" t="s">
        <v>545</v>
      </c>
      <c r="E81" t="s">
        <v>546</v>
      </c>
      <c r="F81" t="s">
        <v>548</v>
      </c>
      <c r="G81" t="s">
        <v>296</v>
      </c>
      <c r="H81">
        <v>139</v>
      </c>
      <c r="I81" t="s">
        <v>291</v>
      </c>
      <c r="J81">
        <v>9</v>
      </c>
    </row>
    <row r="82" spans="1:10" x14ac:dyDescent="0.25">
      <c r="A82">
        <v>81</v>
      </c>
      <c r="B82" s="35">
        <v>43549</v>
      </c>
      <c r="C82" t="s">
        <v>551</v>
      </c>
      <c r="D82" t="s">
        <v>549</v>
      </c>
      <c r="E82" t="s">
        <v>550</v>
      </c>
      <c r="F82" t="s">
        <v>525</v>
      </c>
      <c r="G82" t="s">
        <v>552</v>
      </c>
      <c r="H82">
        <v>92</v>
      </c>
      <c r="I82" t="s">
        <v>251</v>
      </c>
      <c r="J82">
        <v>5</v>
      </c>
    </row>
    <row r="83" spans="1:10" x14ac:dyDescent="0.25">
      <c r="A83">
        <v>82</v>
      </c>
      <c r="B83" s="35">
        <v>43672</v>
      </c>
      <c r="C83" t="s">
        <v>555</v>
      </c>
      <c r="D83" t="s">
        <v>553</v>
      </c>
      <c r="E83" t="s">
        <v>554</v>
      </c>
      <c r="F83" t="s">
        <v>556</v>
      </c>
      <c r="G83" t="s">
        <v>557</v>
      </c>
      <c r="H83">
        <v>255</v>
      </c>
      <c r="I83" t="s">
        <v>251</v>
      </c>
      <c r="J83">
        <v>7</v>
      </c>
    </row>
    <row r="84" spans="1:10" x14ac:dyDescent="0.25">
      <c r="A84">
        <v>83</v>
      </c>
      <c r="B84" s="35">
        <v>43628</v>
      </c>
      <c r="C84" t="s">
        <v>560</v>
      </c>
      <c r="D84" t="s">
        <v>558</v>
      </c>
      <c r="E84" t="s">
        <v>559</v>
      </c>
      <c r="F84" t="s">
        <v>233</v>
      </c>
      <c r="G84" t="s">
        <v>271</v>
      </c>
      <c r="H84">
        <v>352</v>
      </c>
      <c r="I84" t="s">
        <v>239</v>
      </c>
      <c r="J84">
        <v>3</v>
      </c>
    </row>
    <row r="85" spans="1:10" x14ac:dyDescent="0.25">
      <c r="A85">
        <v>84</v>
      </c>
      <c r="B85" s="35">
        <v>43623</v>
      </c>
      <c r="C85" t="s">
        <v>563</v>
      </c>
      <c r="D85" t="s">
        <v>561</v>
      </c>
      <c r="E85" t="s">
        <v>562</v>
      </c>
      <c r="F85" t="s">
        <v>270</v>
      </c>
      <c r="G85" t="s">
        <v>304</v>
      </c>
      <c r="H85">
        <v>97</v>
      </c>
      <c r="I85" t="s">
        <v>245</v>
      </c>
      <c r="J85">
        <v>8</v>
      </c>
    </row>
    <row r="86" spans="1:10" x14ac:dyDescent="0.25">
      <c r="A86">
        <v>85</v>
      </c>
      <c r="B86" s="35">
        <v>43493</v>
      </c>
      <c r="C86" t="s">
        <v>566</v>
      </c>
      <c r="D86" t="s">
        <v>564</v>
      </c>
      <c r="E86" t="s">
        <v>565</v>
      </c>
      <c r="F86" t="s">
        <v>395</v>
      </c>
      <c r="G86" t="s">
        <v>567</v>
      </c>
      <c r="H86">
        <v>341</v>
      </c>
      <c r="I86" t="s">
        <v>245</v>
      </c>
      <c r="J86">
        <v>6</v>
      </c>
    </row>
    <row r="87" spans="1:10" x14ac:dyDescent="0.25">
      <c r="A87">
        <v>86</v>
      </c>
      <c r="B87" s="35">
        <v>43637</v>
      </c>
      <c r="C87" t="s">
        <v>570</v>
      </c>
      <c r="D87" t="s">
        <v>568</v>
      </c>
      <c r="E87" t="s">
        <v>569</v>
      </c>
      <c r="F87" t="s">
        <v>233</v>
      </c>
      <c r="G87" t="s">
        <v>567</v>
      </c>
      <c r="H87">
        <v>157</v>
      </c>
      <c r="I87" t="s">
        <v>257</v>
      </c>
      <c r="J87">
        <v>3</v>
      </c>
    </row>
    <row r="88" spans="1:10" x14ac:dyDescent="0.25">
      <c r="A88">
        <v>87</v>
      </c>
      <c r="B88" s="35">
        <v>43756</v>
      </c>
      <c r="C88" t="s">
        <v>573</v>
      </c>
      <c r="D88" t="s">
        <v>571</v>
      </c>
      <c r="E88" t="s">
        <v>572</v>
      </c>
      <c r="F88" t="s">
        <v>300</v>
      </c>
      <c r="G88" t="s">
        <v>256</v>
      </c>
      <c r="H88">
        <v>51</v>
      </c>
      <c r="I88" t="s">
        <v>239</v>
      </c>
      <c r="J88">
        <v>7</v>
      </c>
    </row>
    <row r="89" spans="1:10" x14ac:dyDescent="0.25">
      <c r="A89">
        <v>88</v>
      </c>
      <c r="B89" s="35">
        <v>43491</v>
      </c>
      <c r="C89" t="s">
        <v>576</v>
      </c>
      <c r="D89" t="s">
        <v>574</v>
      </c>
      <c r="E89" t="s">
        <v>575</v>
      </c>
      <c r="F89" t="s">
        <v>333</v>
      </c>
      <c r="G89" t="s">
        <v>334</v>
      </c>
      <c r="H89">
        <v>61</v>
      </c>
      <c r="I89" t="s">
        <v>305</v>
      </c>
      <c r="J89">
        <v>5</v>
      </c>
    </row>
    <row r="90" spans="1:10" x14ac:dyDescent="0.25">
      <c r="A90">
        <v>89</v>
      </c>
      <c r="B90" s="35">
        <v>43658</v>
      </c>
      <c r="C90" t="s">
        <v>579</v>
      </c>
      <c r="D90" t="s">
        <v>577</v>
      </c>
      <c r="E90" t="s">
        <v>578</v>
      </c>
      <c r="F90" t="s">
        <v>580</v>
      </c>
      <c r="G90" t="s">
        <v>425</v>
      </c>
      <c r="H90">
        <v>130</v>
      </c>
      <c r="I90" t="s">
        <v>229</v>
      </c>
      <c r="J90">
        <v>4</v>
      </c>
    </row>
    <row r="91" spans="1:10" x14ac:dyDescent="0.25">
      <c r="A91">
        <v>90</v>
      </c>
      <c r="B91" s="35">
        <v>43725</v>
      </c>
      <c r="C91" t="s">
        <v>583</v>
      </c>
      <c r="D91" t="s">
        <v>581</v>
      </c>
      <c r="E91" t="s">
        <v>582</v>
      </c>
      <c r="F91" t="s">
        <v>584</v>
      </c>
      <c r="G91" t="s">
        <v>585</v>
      </c>
      <c r="H91">
        <v>394</v>
      </c>
      <c r="I91" t="s">
        <v>245</v>
      </c>
      <c r="J91">
        <v>1</v>
      </c>
    </row>
    <row r="92" spans="1:10" x14ac:dyDescent="0.25">
      <c r="A92">
        <v>91</v>
      </c>
      <c r="B92" s="35">
        <v>43486</v>
      </c>
      <c r="C92" t="s">
        <v>588</v>
      </c>
      <c r="D92" t="s">
        <v>586</v>
      </c>
      <c r="E92" t="s">
        <v>587</v>
      </c>
      <c r="F92" t="s">
        <v>233</v>
      </c>
      <c r="G92" t="s">
        <v>589</v>
      </c>
      <c r="H92">
        <v>234</v>
      </c>
      <c r="I92" t="s">
        <v>305</v>
      </c>
      <c r="J92">
        <v>10</v>
      </c>
    </row>
    <row r="93" spans="1:10" x14ac:dyDescent="0.25">
      <c r="A93">
        <v>92</v>
      </c>
      <c r="B93" s="35">
        <v>43569</v>
      </c>
      <c r="C93" t="s">
        <v>592</v>
      </c>
      <c r="D93" t="s">
        <v>590</v>
      </c>
      <c r="E93" t="s">
        <v>591</v>
      </c>
      <c r="F93" t="s">
        <v>556</v>
      </c>
      <c r="G93" t="s">
        <v>384</v>
      </c>
      <c r="H93">
        <v>73</v>
      </c>
      <c r="I93" t="s">
        <v>251</v>
      </c>
      <c r="J93">
        <v>9</v>
      </c>
    </row>
    <row r="94" spans="1:10" x14ac:dyDescent="0.25">
      <c r="A94">
        <v>93</v>
      </c>
      <c r="B94" s="35">
        <v>43691</v>
      </c>
      <c r="C94" t="s">
        <v>595</v>
      </c>
      <c r="D94" t="s">
        <v>593</v>
      </c>
      <c r="E94" t="s">
        <v>594</v>
      </c>
      <c r="F94" t="s">
        <v>233</v>
      </c>
      <c r="G94" t="s">
        <v>362</v>
      </c>
      <c r="H94">
        <v>213</v>
      </c>
      <c r="I94" t="s">
        <v>251</v>
      </c>
      <c r="J94">
        <v>8</v>
      </c>
    </row>
    <row r="95" spans="1:10" x14ac:dyDescent="0.25">
      <c r="A95">
        <v>94</v>
      </c>
      <c r="B95" s="35">
        <v>43752</v>
      </c>
      <c r="C95" t="s">
        <v>598</v>
      </c>
      <c r="D95" t="s">
        <v>596</v>
      </c>
      <c r="E95" t="s">
        <v>597</v>
      </c>
      <c r="F95" t="s">
        <v>378</v>
      </c>
      <c r="G95" t="s">
        <v>228</v>
      </c>
      <c r="H95">
        <v>162</v>
      </c>
      <c r="I95" t="s">
        <v>257</v>
      </c>
      <c r="J95">
        <v>1</v>
      </c>
    </row>
    <row r="96" spans="1:10" x14ac:dyDescent="0.25">
      <c r="A96">
        <v>95</v>
      </c>
      <c r="B96" s="35">
        <v>43687</v>
      </c>
      <c r="C96" t="s">
        <v>601</v>
      </c>
      <c r="D96" t="s">
        <v>599</v>
      </c>
      <c r="E96" t="s">
        <v>600</v>
      </c>
      <c r="F96" t="s">
        <v>602</v>
      </c>
      <c r="G96" t="s">
        <v>490</v>
      </c>
      <c r="H96">
        <v>73</v>
      </c>
      <c r="I96" t="s">
        <v>251</v>
      </c>
      <c r="J96">
        <v>10</v>
      </c>
    </row>
    <row r="97" spans="1:10" x14ac:dyDescent="0.25">
      <c r="A97">
        <v>96</v>
      </c>
      <c r="B97" s="35">
        <v>43699</v>
      </c>
      <c r="C97" t="s">
        <v>605</v>
      </c>
      <c r="D97" t="s">
        <v>603</v>
      </c>
      <c r="E97" t="s">
        <v>604</v>
      </c>
      <c r="F97" t="s">
        <v>580</v>
      </c>
      <c r="G97" t="s">
        <v>458</v>
      </c>
      <c r="H97">
        <v>468</v>
      </c>
      <c r="I97" t="s">
        <v>251</v>
      </c>
      <c r="J97">
        <v>2</v>
      </c>
    </row>
    <row r="98" spans="1:10" x14ac:dyDescent="0.25">
      <c r="A98">
        <v>97</v>
      </c>
      <c r="B98" s="35">
        <v>43624</v>
      </c>
      <c r="C98" t="s">
        <v>608</v>
      </c>
      <c r="D98" t="s">
        <v>606</v>
      </c>
      <c r="E98" t="s">
        <v>607</v>
      </c>
      <c r="F98" t="s">
        <v>243</v>
      </c>
      <c r="G98" t="s">
        <v>371</v>
      </c>
      <c r="H98">
        <v>59</v>
      </c>
      <c r="I98" t="s">
        <v>229</v>
      </c>
      <c r="J98">
        <v>5</v>
      </c>
    </row>
    <row r="99" spans="1:10" x14ac:dyDescent="0.25">
      <c r="A99">
        <v>98</v>
      </c>
      <c r="B99" s="35">
        <v>43480</v>
      </c>
      <c r="C99" t="s">
        <v>611</v>
      </c>
      <c r="D99" t="s">
        <v>609</v>
      </c>
      <c r="E99" t="s">
        <v>610</v>
      </c>
      <c r="F99" t="s">
        <v>473</v>
      </c>
      <c r="G99" t="s">
        <v>612</v>
      </c>
      <c r="H99">
        <v>211</v>
      </c>
      <c r="I99" t="s">
        <v>257</v>
      </c>
      <c r="J99">
        <v>6</v>
      </c>
    </row>
    <row r="100" spans="1:10" x14ac:dyDescent="0.25">
      <c r="A100">
        <v>99</v>
      </c>
      <c r="B100" s="35">
        <v>43494</v>
      </c>
      <c r="C100" t="s">
        <v>615</v>
      </c>
      <c r="D100" t="s">
        <v>613</v>
      </c>
      <c r="E100" t="s">
        <v>614</v>
      </c>
      <c r="F100" t="s">
        <v>300</v>
      </c>
      <c r="G100" t="s">
        <v>433</v>
      </c>
      <c r="H100">
        <v>353</v>
      </c>
      <c r="I100" t="s">
        <v>257</v>
      </c>
      <c r="J100">
        <v>5</v>
      </c>
    </row>
    <row r="101" spans="1:10" x14ac:dyDescent="0.25">
      <c r="A101">
        <v>100</v>
      </c>
      <c r="B101" s="35">
        <v>43701</v>
      </c>
      <c r="C101" t="s">
        <v>618</v>
      </c>
      <c r="D101" t="s">
        <v>616</v>
      </c>
      <c r="E101" t="s">
        <v>617</v>
      </c>
      <c r="F101" t="s">
        <v>266</v>
      </c>
      <c r="G101" t="s">
        <v>354</v>
      </c>
      <c r="H101">
        <v>178</v>
      </c>
      <c r="I101" t="s">
        <v>239</v>
      </c>
      <c r="J101">
        <v>3</v>
      </c>
    </row>
    <row r="102" spans="1:10" x14ac:dyDescent="0.25">
      <c r="A102">
        <v>101</v>
      </c>
      <c r="B102" s="35">
        <v>43784</v>
      </c>
      <c r="C102" t="s">
        <v>621</v>
      </c>
      <c r="D102" t="s">
        <v>619</v>
      </c>
      <c r="E102" t="s">
        <v>620</v>
      </c>
      <c r="F102" t="s">
        <v>477</v>
      </c>
      <c r="G102" t="s">
        <v>309</v>
      </c>
      <c r="H102">
        <v>494</v>
      </c>
      <c r="I102" t="s">
        <v>239</v>
      </c>
      <c r="J102">
        <v>2</v>
      </c>
    </row>
    <row r="103" spans="1:10" x14ac:dyDescent="0.25">
      <c r="A103">
        <v>102</v>
      </c>
      <c r="B103" s="35">
        <v>43499</v>
      </c>
      <c r="C103" t="s">
        <v>624</v>
      </c>
      <c r="D103" t="s">
        <v>622</v>
      </c>
      <c r="E103" t="s">
        <v>623</v>
      </c>
      <c r="F103" t="s">
        <v>602</v>
      </c>
      <c r="G103" t="s">
        <v>625</v>
      </c>
      <c r="H103">
        <v>157</v>
      </c>
      <c r="I103" t="s">
        <v>257</v>
      </c>
      <c r="J103">
        <v>7</v>
      </c>
    </row>
    <row r="104" spans="1:10" x14ac:dyDescent="0.25">
      <c r="A104">
        <v>103</v>
      </c>
      <c r="B104" s="35">
        <v>43589</v>
      </c>
      <c r="C104" t="s">
        <v>628</v>
      </c>
      <c r="D104" t="s">
        <v>626</v>
      </c>
      <c r="E104" t="s">
        <v>627</v>
      </c>
      <c r="F104" t="s">
        <v>584</v>
      </c>
      <c r="G104" t="s">
        <v>234</v>
      </c>
      <c r="H104">
        <v>95</v>
      </c>
      <c r="I104" t="s">
        <v>257</v>
      </c>
      <c r="J104">
        <v>7</v>
      </c>
    </row>
    <row r="105" spans="1:10" x14ac:dyDescent="0.25">
      <c r="A105">
        <v>104</v>
      </c>
      <c r="B105" s="35">
        <v>43625</v>
      </c>
      <c r="C105" t="s">
        <v>631</v>
      </c>
      <c r="D105" t="s">
        <v>629</v>
      </c>
      <c r="E105" t="s">
        <v>630</v>
      </c>
      <c r="F105" t="s">
        <v>473</v>
      </c>
      <c r="G105" t="s">
        <v>286</v>
      </c>
      <c r="H105">
        <v>84</v>
      </c>
      <c r="I105" t="s">
        <v>245</v>
      </c>
      <c r="J105">
        <v>5</v>
      </c>
    </row>
    <row r="106" spans="1:10" x14ac:dyDescent="0.25">
      <c r="A106">
        <v>105</v>
      </c>
      <c r="B106" s="35">
        <v>43777</v>
      </c>
      <c r="C106" t="s">
        <v>634</v>
      </c>
      <c r="D106" t="s">
        <v>632</v>
      </c>
      <c r="E106" t="s">
        <v>633</v>
      </c>
      <c r="F106" t="s">
        <v>233</v>
      </c>
      <c r="G106" t="s">
        <v>286</v>
      </c>
      <c r="H106">
        <v>131</v>
      </c>
      <c r="I106" t="s">
        <v>239</v>
      </c>
      <c r="J106">
        <v>4</v>
      </c>
    </row>
    <row r="107" spans="1:10" x14ac:dyDescent="0.25">
      <c r="A107">
        <v>106</v>
      </c>
      <c r="B107" s="35">
        <v>43749</v>
      </c>
      <c r="C107" t="s">
        <v>637</v>
      </c>
      <c r="D107" t="s">
        <v>635</v>
      </c>
      <c r="E107" t="s">
        <v>636</v>
      </c>
      <c r="F107" t="s">
        <v>300</v>
      </c>
      <c r="G107" t="s">
        <v>228</v>
      </c>
      <c r="H107">
        <v>396</v>
      </c>
      <c r="I107" t="s">
        <v>245</v>
      </c>
      <c r="J107">
        <v>4</v>
      </c>
    </row>
    <row r="108" spans="1:10" x14ac:dyDescent="0.25">
      <c r="A108">
        <v>107</v>
      </c>
      <c r="B108" s="35">
        <v>43555</v>
      </c>
      <c r="C108" t="s">
        <v>640</v>
      </c>
      <c r="D108" t="s">
        <v>638</v>
      </c>
      <c r="E108" t="s">
        <v>639</v>
      </c>
      <c r="F108" t="s">
        <v>300</v>
      </c>
      <c r="G108" t="s">
        <v>589</v>
      </c>
      <c r="H108">
        <v>460</v>
      </c>
      <c r="I108" t="s">
        <v>291</v>
      </c>
      <c r="J108">
        <v>6</v>
      </c>
    </row>
    <row r="109" spans="1:10" x14ac:dyDescent="0.25">
      <c r="A109">
        <v>108</v>
      </c>
      <c r="B109" s="35">
        <v>43593</v>
      </c>
      <c r="C109" t="s">
        <v>643</v>
      </c>
      <c r="D109" t="s">
        <v>641</v>
      </c>
      <c r="E109" t="s">
        <v>642</v>
      </c>
      <c r="F109" t="s">
        <v>644</v>
      </c>
      <c r="G109" t="s">
        <v>645</v>
      </c>
      <c r="H109">
        <v>273</v>
      </c>
      <c r="I109" t="s">
        <v>251</v>
      </c>
      <c r="J109">
        <v>5</v>
      </c>
    </row>
    <row r="110" spans="1:10" x14ac:dyDescent="0.25">
      <c r="A110">
        <v>109</v>
      </c>
      <c r="B110" s="35">
        <v>43654</v>
      </c>
      <c r="C110" t="s">
        <v>648</v>
      </c>
      <c r="D110" t="s">
        <v>646</v>
      </c>
      <c r="E110" t="s">
        <v>647</v>
      </c>
      <c r="F110" t="s">
        <v>295</v>
      </c>
      <c r="G110" t="s">
        <v>649</v>
      </c>
      <c r="H110">
        <v>419</v>
      </c>
      <c r="I110" t="s">
        <v>245</v>
      </c>
      <c r="J110">
        <v>10</v>
      </c>
    </row>
    <row r="111" spans="1:10" x14ac:dyDescent="0.25">
      <c r="A111">
        <v>110</v>
      </c>
      <c r="B111" s="35">
        <v>43718</v>
      </c>
      <c r="C111" t="s">
        <v>652</v>
      </c>
      <c r="D111" t="s">
        <v>650</v>
      </c>
      <c r="E111" t="s">
        <v>651</v>
      </c>
      <c r="F111" t="s">
        <v>395</v>
      </c>
      <c r="G111" t="s">
        <v>316</v>
      </c>
      <c r="H111">
        <v>31</v>
      </c>
      <c r="I111" t="s">
        <v>239</v>
      </c>
      <c r="J111">
        <v>6</v>
      </c>
    </row>
    <row r="112" spans="1:10" x14ac:dyDescent="0.25">
      <c r="A112">
        <v>111</v>
      </c>
      <c r="B112" s="35">
        <v>43620</v>
      </c>
      <c r="C112" t="s">
        <v>655</v>
      </c>
      <c r="D112" t="s">
        <v>653</v>
      </c>
      <c r="E112" t="s">
        <v>654</v>
      </c>
      <c r="F112" t="s">
        <v>233</v>
      </c>
      <c r="G112" t="s">
        <v>334</v>
      </c>
      <c r="H112">
        <v>368</v>
      </c>
      <c r="I112" t="s">
        <v>245</v>
      </c>
      <c r="J112">
        <v>2</v>
      </c>
    </row>
    <row r="113" spans="1:10" x14ac:dyDescent="0.25">
      <c r="A113">
        <v>112</v>
      </c>
      <c r="B113" s="35">
        <v>43747</v>
      </c>
      <c r="C113" t="s">
        <v>658</v>
      </c>
      <c r="D113" t="s">
        <v>656</v>
      </c>
      <c r="E113" t="s">
        <v>657</v>
      </c>
      <c r="F113" t="s">
        <v>349</v>
      </c>
      <c r="G113" t="s">
        <v>585</v>
      </c>
      <c r="H113">
        <v>420</v>
      </c>
      <c r="I113" t="s">
        <v>229</v>
      </c>
      <c r="J113">
        <v>2</v>
      </c>
    </row>
    <row r="114" spans="1:10" x14ac:dyDescent="0.25">
      <c r="A114">
        <v>113</v>
      </c>
      <c r="B114" s="35">
        <v>43565</v>
      </c>
      <c r="C114" t="s">
        <v>661</v>
      </c>
      <c r="D114" t="s">
        <v>659</v>
      </c>
      <c r="E114" t="s">
        <v>660</v>
      </c>
      <c r="F114" t="s">
        <v>506</v>
      </c>
      <c r="G114" t="s">
        <v>262</v>
      </c>
      <c r="H114">
        <v>176</v>
      </c>
      <c r="I114" t="s">
        <v>239</v>
      </c>
      <c r="J114">
        <v>7</v>
      </c>
    </row>
    <row r="115" spans="1:10" x14ac:dyDescent="0.25">
      <c r="A115">
        <v>114</v>
      </c>
      <c r="B115" s="35">
        <v>43479</v>
      </c>
      <c r="C115" t="s">
        <v>664</v>
      </c>
      <c r="D115" t="s">
        <v>662</v>
      </c>
      <c r="E115" t="s">
        <v>663</v>
      </c>
      <c r="F115" t="s">
        <v>233</v>
      </c>
      <c r="G115" t="s">
        <v>379</v>
      </c>
      <c r="H115">
        <v>306</v>
      </c>
      <c r="I115" t="s">
        <v>229</v>
      </c>
      <c r="J115">
        <v>1</v>
      </c>
    </row>
    <row r="116" spans="1:10" x14ac:dyDescent="0.25">
      <c r="A116">
        <v>115</v>
      </c>
      <c r="B116" s="35">
        <v>43566</v>
      </c>
      <c r="C116" t="s">
        <v>667</v>
      </c>
      <c r="D116" t="s">
        <v>665</v>
      </c>
      <c r="E116" t="s">
        <v>666</v>
      </c>
      <c r="F116" t="s">
        <v>238</v>
      </c>
      <c r="G116" t="s">
        <v>446</v>
      </c>
      <c r="H116">
        <v>467</v>
      </c>
      <c r="I116" t="s">
        <v>291</v>
      </c>
      <c r="J116">
        <v>2</v>
      </c>
    </row>
    <row r="117" spans="1:10" x14ac:dyDescent="0.25">
      <c r="A117">
        <v>116</v>
      </c>
      <c r="B117" s="35">
        <v>43564</v>
      </c>
      <c r="C117" t="s">
        <v>670</v>
      </c>
      <c r="D117" t="s">
        <v>668</v>
      </c>
      <c r="E117" t="s">
        <v>669</v>
      </c>
      <c r="F117" t="s">
        <v>671</v>
      </c>
      <c r="G117" t="s">
        <v>334</v>
      </c>
      <c r="H117">
        <v>341</v>
      </c>
      <c r="I117" t="s">
        <v>239</v>
      </c>
      <c r="J117">
        <v>2</v>
      </c>
    </row>
    <row r="118" spans="1:10" x14ac:dyDescent="0.25">
      <c r="A118">
        <v>117</v>
      </c>
      <c r="B118" s="35">
        <v>43705</v>
      </c>
      <c r="C118" t="s">
        <v>674</v>
      </c>
      <c r="D118" t="s">
        <v>672</v>
      </c>
      <c r="E118" t="s">
        <v>673</v>
      </c>
      <c r="F118" t="s">
        <v>407</v>
      </c>
      <c r="G118" t="s">
        <v>482</v>
      </c>
      <c r="H118">
        <v>80</v>
      </c>
      <c r="I118" t="s">
        <v>239</v>
      </c>
      <c r="J118">
        <v>10</v>
      </c>
    </row>
    <row r="119" spans="1:10" x14ac:dyDescent="0.25">
      <c r="A119">
        <v>118</v>
      </c>
      <c r="B119" s="35">
        <v>43579</v>
      </c>
      <c r="C119" t="s">
        <v>677</v>
      </c>
      <c r="D119" t="s">
        <v>675</v>
      </c>
      <c r="E119" t="s">
        <v>676</v>
      </c>
      <c r="F119" t="s">
        <v>468</v>
      </c>
      <c r="G119" t="s">
        <v>362</v>
      </c>
      <c r="H119">
        <v>493</v>
      </c>
      <c r="I119" t="s">
        <v>229</v>
      </c>
      <c r="J119">
        <v>10</v>
      </c>
    </row>
    <row r="120" spans="1:10" x14ac:dyDescent="0.25">
      <c r="A120">
        <v>119</v>
      </c>
      <c r="B120" s="35">
        <v>43647</v>
      </c>
      <c r="C120" t="s">
        <v>680</v>
      </c>
      <c r="D120" t="s">
        <v>678</v>
      </c>
      <c r="E120" t="s">
        <v>679</v>
      </c>
      <c r="F120" t="s">
        <v>517</v>
      </c>
      <c r="G120" t="s">
        <v>228</v>
      </c>
      <c r="H120">
        <v>398</v>
      </c>
      <c r="I120" t="s">
        <v>245</v>
      </c>
      <c r="J120">
        <v>10</v>
      </c>
    </row>
    <row r="121" spans="1:10" x14ac:dyDescent="0.25">
      <c r="A121">
        <v>120</v>
      </c>
      <c r="B121" s="35">
        <v>43716</v>
      </c>
      <c r="C121" t="s">
        <v>683</v>
      </c>
      <c r="D121" t="s">
        <v>681</v>
      </c>
      <c r="E121" t="s">
        <v>682</v>
      </c>
      <c r="F121" t="s">
        <v>300</v>
      </c>
      <c r="G121" t="s">
        <v>684</v>
      </c>
      <c r="H121">
        <v>451</v>
      </c>
      <c r="I121" t="s">
        <v>245</v>
      </c>
      <c r="J121">
        <v>3</v>
      </c>
    </row>
    <row r="122" spans="1:10" x14ac:dyDescent="0.25">
      <c r="A122">
        <v>121</v>
      </c>
      <c r="B122" s="35">
        <v>43563</v>
      </c>
      <c r="C122" t="s">
        <v>687</v>
      </c>
      <c r="D122" t="s">
        <v>685</v>
      </c>
      <c r="E122" t="s">
        <v>686</v>
      </c>
      <c r="F122" t="s">
        <v>468</v>
      </c>
      <c r="G122" t="s">
        <v>625</v>
      </c>
      <c r="H122">
        <v>224</v>
      </c>
      <c r="I122" t="s">
        <v>239</v>
      </c>
      <c r="J122">
        <v>4</v>
      </c>
    </row>
    <row r="123" spans="1:10" x14ac:dyDescent="0.25">
      <c r="A123">
        <v>122</v>
      </c>
      <c r="B123" s="35">
        <v>43788</v>
      </c>
      <c r="C123" t="s">
        <v>690</v>
      </c>
      <c r="D123" t="s">
        <v>688</v>
      </c>
      <c r="E123" t="s">
        <v>689</v>
      </c>
      <c r="F123" t="s">
        <v>233</v>
      </c>
      <c r="G123" t="s">
        <v>541</v>
      </c>
      <c r="H123">
        <v>455</v>
      </c>
      <c r="I123" t="s">
        <v>245</v>
      </c>
      <c r="J123">
        <v>5</v>
      </c>
    </row>
    <row r="124" spans="1:10" x14ac:dyDescent="0.25">
      <c r="A124">
        <v>123</v>
      </c>
      <c r="B124" s="35">
        <v>43692</v>
      </c>
      <c r="C124" t="s">
        <v>693</v>
      </c>
      <c r="D124" t="s">
        <v>691</v>
      </c>
      <c r="E124" t="s">
        <v>692</v>
      </c>
      <c r="F124" t="s">
        <v>378</v>
      </c>
      <c r="G124" t="s">
        <v>354</v>
      </c>
      <c r="H124">
        <v>350</v>
      </c>
      <c r="I124" t="s">
        <v>305</v>
      </c>
      <c r="J124">
        <v>4</v>
      </c>
    </row>
    <row r="125" spans="1:10" x14ac:dyDescent="0.25">
      <c r="A125">
        <v>124</v>
      </c>
      <c r="B125" s="35">
        <v>43532</v>
      </c>
      <c r="C125" t="s">
        <v>696</v>
      </c>
      <c r="D125" t="s">
        <v>694</v>
      </c>
      <c r="E125" t="s">
        <v>695</v>
      </c>
      <c r="F125" t="s">
        <v>697</v>
      </c>
      <c r="G125" t="s">
        <v>698</v>
      </c>
      <c r="H125">
        <v>79</v>
      </c>
      <c r="I125" t="s">
        <v>229</v>
      </c>
      <c r="J125">
        <v>2</v>
      </c>
    </row>
    <row r="126" spans="1:10" x14ac:dyDescent="0.25">
      <c r="A126">
        <v>125</v>
      </c>
      <c r="B126" s="35">
        <v>43665</v>
      </c>
      <c r="C126" t="s">
        <v>701</v>
      </c>
      <c r="D126" t="s">
        <v>699</v>
      </c>
      <c r="E126" t="s">
        <v>700</v>
      </c>
      <c r="F126" t="s">
        <v>506</v>
      </c>
      <c r="G126" t="s">
        <v>698</v>
      </c>
      <c r="H126">
        <v>23</v>
      </c>
      <c r="I126" t="s">
        <v>251</v>
      </c>
      <c r="J126">
        <v>4</v>
      </c>
    </row>
    <row r="127" spans="1:10" x14ac:dyDescent="0.25">
      <c r="A127">
        <v>126</v>
      </c>
      <c r="B127" s="35">
        <v>43686</v>
      </c>
      <c r="C127" t="s">
        <v>704</v>
      </c>
      <c r="D127" t="s">
        <v>702</v>
      </c>
      <c r="E127" t="s">
        <v>703</v>
      </c>
      <c r="F127" t="s">
        <v>378</v>
      </c>
      <c r="G127" t="s">
        <v>705</v>
      </c>
      <c r="H127">
        <v>277</v>
      </c>
      <c r="I127" t="s">
        <v>257</v>
      </c>
      <c r="J127">
        <v>8</v>
      </c>
    </row>
    <row r="128" spans="1:10" x14ac:dyDescent="0.25">
      <c r="A128">
        <v>127</v>
      </c>
      <c r="B128" s="35">
        <v>43644</v>
      </c>
      <c r="C128" t="s">
        <v>708</v>
      </c>
      <c r="D128" t="s">
        <v>706</v>
      </c>
      <c r="E128" t="s">
        <v>707</v>
      </c>
      <c r="F128" t="s">
        <v>395</v>
      </c>
      <c r="G128" t="s">
        <v>709</v>
      </c>
      <c r="H128">
        <v>257</v>
      </c>
      <c r="I128" t="s">
        <v>257</v>
      </c>
      <c r="J128">
        <v>10</v>
      </c>
    </row>
    <row r="129" spans="1:10" x14ac:dyDescent="0.25">
      <c r="A129">
        <v>128</v>
      </c>
      <c r="B129" s="35">
        <v>43598</v>
      </c>
      <c r="C129" t="s">
        <v>712</v>
      </c>
      <c r="D129" t="s">
        <v>710</v>
      </c>
      <c r="E129" t="s">
        <v>711</v>
      </c>
      <c r="F129" t="s">
        <v>468</v>
      </c>
      <c r="G129" t="s">
        <v>649</v>
      </c>
      <c r="H129">
        <v>152</v>
      </c>
      <c r="I129" t="s">
        <v>245</v>
      </c>
      <c r="J129">
        <v>1</v>
      </c>
    </row>
    <row r="130" spans="1:10" x14ac:dyDescent="0.25">
      <c r="A130">
        <v>129</v>
      </c>
      <c r="B130" s="35">
        <v>43594</v>
      </c>
      <c r="C130" t="s">
        <v>715</v>
      </c>
      <c r="D130" t="s">
        <v>713</v>
      </c>
      <c r="E130" t="s">
        <v>714</v>
      </c>
      <c r="F130" t="s">
        <v>233</v>
      </c>
      <c r="G130" t="s">
        <v>469</v>
      </c>
      <c r="H130">
        <v>212</v>
      </c>
      <c r="I130" t="s">
        <v>251</v>
      </c>
      <c r="J130">
        <v>4</v>
      </c>
    </row>
    <row r="131" spans="1:10" x14ac:dyDescent="0.25">
      <c r="A131">
        <v>130</v>
      </c>
      <c r="B131" s="35">
        <v>43615</v>
      </c>
      <c r="C131" t="s">
        <v>718</v>
      </c>
      <c r="D131" t="s">
        <v>716</v>
      </c>
      <c r="E131" t="s">
        <v>717</v>
      </c>
      <c r="F131" t="s">
        <v>468</v>
      </c>
      <c r="G131" t="s">
        <v>541</v>
      </c>
      <c r="H131">
        <v>286</v>
      </c>
      <c r="I131" t="s">
        <v>251</v>
      </c>
      <c r="J131">
        <v>7</v>
      </c>
    </row>
    <row r="132" spans="1:10" x14ac:dyDescent="0.25">
      <c r="A132">
        <v>131</v>
      </c>
      <c r="B132" s="35">
        <v>43668</v>
      </c>
      <c r="C132" t="s">
        <v>721</v>
      </c>
      <c r="D132" t="s">
        <v>719</v>
      </c>
      <c r="E132" t="s">
        <v>720</v>
      </c>
      <c r="F132" t="s">
        <v>722</v>
      </c>
      <c r="G132" t="s">
        <v>286</v>
      </c>
      <c r="H132">
        <v>175</v>
      </c>
      <c r="I132" t="s">
        <v>245</v>
      </c>
      <c r="J132">
        <v>7</v>
      </c>
    </row>
    <row r="133" spans="1:10" x14ac:dyDescent="0.25">
      <c r="A133">
        <v>132</v>
      </c>
      <c r="B133" s="35">
        <v>43652</v>
      </c>
      <c r="C133" t="s">
        <v>725</v>
      </c>
      <c r="D133" t="s">
        <v>723</v>
      </c>
      <c r="E133" t="s">
        <v>724</v>
      </c>
      <c r="F133" t="s">
        <v>233</v>
      </c>
      <c r="G133" t="s">
        <v>726</v>
      </c>
      <c r="H133">
        <v>14</v>
      </c>
      <c r="I133" t="s">
        <v>229</v>
      </c>
      <c r="J133">
        <v>6</v>
      </c>
    </row>
    <row r="134" spans="1:10" x14ac:dyDescent="0.25">
      <c r="A134">
        <v>133</v>
      </c>
      <c r="B134" s="35">
        <v>43488</v>
      </c>
      <c r="C134" t="s">
        <v>729</v>
      </c>
      <c r="D134" t="s">
        <v>727</v>
      </c>
      <c r="E134" t="s">
        <v>728</v>
      </c>
      <c r="F134" t="s">
        <v>730</v>
      </c>
      <c r="G134" t="s">
        <v>379</v>
      </c>
      <c r="H134">
        <v>481</v>
      </c>
      <c r="I134" t="s">
        <v>229</v>
      </c>
      <c r="J134">
        <v>7</v>
      </c>
    </row>
    <row r="135" spans="1:10" x14ac:dyDescent="0.25">
      <c r="A135">
        <v>134</v>
      </c>
      <c r="B135" s="35">
        <v>43523</v>
      </c>
      <c r="C135" t="s">
        <v>733</v>
      </c>
      <c r="D135" t="s">
        <v>731</v>
      </c>
      <c r="E135" t="s">
        <v>732</v>
      </c>
      <c r="F135" t="s">
        <v>233</v>
      </c>
      <c r="G135" t="s">
        <v>482</v>
      </c>
      <c r="H135">
        <v>258</v>
      </c>
      <c r="I135" t="s">
        <v>229</v>
      </c>
      <c r="J135">
        <v>9</v>
      </c>
    </row>
    <row r="136" spans="1:10" x14ac:dyDescent="0.25">
      <c r="A136">
        <v>135</v>
      </c>
      <c r="B136" s="35">
        <v>43648</v>
      </c>
      <c r="C136" t="s">
        <v>736</v>
      </c>
      <c r="D136" t="s">
        <v>734</v>
      </c>
      <c r="E136" t="s">
        <v>735</v>
      </c>
      <c r="F136" t="s">
        <v>285</v>
      </c>
      <c r="G136" t="s">
        <v>403</v>
      </c>
      <c r="H136">
        <v>142</v>
      </c>
      <c r="I136" t="s">
        <v>257</v>
      </c>
      <c r="J136">
        <v>8</v>
      </c>
    </row>
    <row r="137" spans="1:10" x14ac:dyDescent="0.25">
      <c r="A137">
        <v>136</v>
      </c>
      <c r="B137" s="35">
        <v>43621</v>
      </c>
      <c r="C137" t="s">
        <v>739</v>
      </c>
      <c r="D137" t="s">
        <v>737</v>
      </c>
      <c r="E137" t="s">
        <v>738</v>
      </c>
      <c r="F137" t="s">
        <v>295</v>
      </c>
      <c r="G137" t="s">
        <v>262</v>
      </c>
      <c r="H137">
        <v>122</v>
      </c>
      <c r="I137" t="s">
        <v>305</v>
      </c>
      <c r="J137">
        <v>5</v>
      </c>
    </row>
    <row r="138" spans="1:10" x14ac:dyDescent="0.25">
      <c r="A138">
        <v>137</v>
      </c>
      <c r="B138" s="35">
        <v>43518</v>
      </c>
      <c r="C138" t="s">
        <v>742</v>
      </c>
      <c r="D138" t="s">
        <v>740</v>
      </c>
      <c r="E138" t="s">
        <v>741</v>
      </c>
      <c r="F138" t="s">
        <v>468</v>
      </c>
      <c r="G138" t="s">
        <v>726</v>
      </c>
      <c r="H138">
        <v>174</v>
      </c>
      <c r="I138" t="s">
        <v>239</v>
      </c>
      <c r="J138">
        <v>8</v>
      </c>
    </row>
    <row r="139" spans="1:10" x14ac:dyDescent="0.25">
      <c r="A139">
        <v>138</v>
      </c>
      <c r="B139" s="35">
        <v>43552</v>
      </c>
      <c r="C139" t="s">
        <v>745</v>
      </c>
      <c r="D139" t="s">
        <v>743</v>
      </c>
      <c r="E139" t="s">
        <v>744</v>
      </c>
      <c r="F139" t="s">
        <v>580</v>
      </c>
      <c r="G139" t="s">
        <v>384</v>
      </c>
      <c r="H139">
        <v>327</v>
      </c>
      <c r="I139" t="s">
        <v>239</v>
      </c>
      <c r="J139">
        <v>7</v>
      </c>
    </row>
    <row r="140" spans="1:10" x14ac:dyDescent="0.25">
      <c r="A140">
        <v>139</v>
      </c>
      <c r="B140" s="35">
        <v>43672</v>
      </c>
      <c r="C140" t="s">
        <v>748</v>
      </c>
      <c r="D140" t="s">
        <v>746</v>
      </c>
      <c r="E140" t="s">
        <v>747</v>
      </c>
      <c r="F140" t="s">
        <v>517</v>
      </c>
      <c r="G140" t="s">
        <v>749</v>
      </c>
      <c r="H140">
        <v>13</v>
      </c>
      <c r="I140" t="s">
        <v>229</v>
      </c>
      <c r="J140">
        <v>3</v>
      </c>
    </row>
    <row r="141" spans="1:10" x14ac:dyDescent="0.25">
      <c r="A141">
        <v>140</v>
      </c>
      <c r="B141" s="35">
        <v>43534</v>
      </c>
      <c r="C141" t="s">
        <v>752</v>
      </c>
      <c r="D141" t="s">
        <v>750</v>
      </c>
      <c r="E141" t="s">
        <v>751</v>
      </c>
      <c r="F141" t="s">
        <v>261</v>
      </c>
      <c r="G141" t="s">
        <v>338</v>
      </c>
      <c r="H141">
        <v>216</v>
      </c>
      <c r="I141" t="s">
        <v>239</v>
      </c>
      <c r="J141">
        <v>4</v>
      </c>
    </row>
    <row r="142" spans="1:10" x14ac:dyDescent="0.25">
      <c r="A142">
        <v>141</v>
      </c>
      <c r="B142" s="35">
        <v>43484</v>
      </c>
      <c r="C142" t="s">
        <v>755</v>
      </c>
      <c r="D142" t="s">
        <v>753</v>
      </c>
      <c r="E142" t="s">
        <v>754</v>
      </c>
      <c r="F142" t="s">
        <v>580</v>
      </c>
      <c r="G142" t="s">
        <v>482</v>
      </c>
      <c r="H142">
        <v>357</v>
      </c>
      <c r="I142" t="s">
        <v>239</v>
      </c>
      <c r="J142">
        <v>8</v>
      </c>
    </row>
    <row r="143" spans="1:10" x14ac:dyDescent="0.25">
      <c r="A143">
        <v>142</v>
      </c>
      <c r="B143" s="35">
        <v>43712</v>
      </c>
      <c r="C143" t="s">
        <v>758</v>
      </c>
      <c r="D143" t="s">
        <v>756</v>
      </c>
      <c r="E143" t="s">
        <v>757</v>
      </c>
      <c r="F143" t="s">
        <v>83</v>
      </c>
      <c r="G143" t="s">
        <v>759</v>
      </c>
      <c r="H143">
        <v>50</v>
      </c>
      <c r="I143" t="s">
        <v>291</v>
      </c>
      <c r="J143">
        <v>5</v>
      </c>
    </row>
    <row r="144" spans="1:10" x14ac:dyDescent="0.25">
      <c r="A144">
        <v>143</v>
      </c>
      <c r="B144" s="35">
        <v>43679</v>
      </c>
      <c r="C144" t="s">
        <v>762</v>
      </c>
      <c r="D144" t="s">
        <v>760</v>
      </c>
      <c r="E144" t="s">
        <v>761</v>
      </c>
      <c r="F144" t="s">
        <v>378</v>
      </c>
      <c r="G144" t="s">
        <v>309</v>
      </c>
      <c r="H144">
        <v>450</v>
      </c>
      <c r="I144" t="s">
        <v>291</v>
      </c>
      <c r="J144">
        <v>1</v>
      </c>
    </row>
    <row r="145" spans="1:10" x14ac:dyDescent="0.25">
      <c r="A145">
        <v>144</v>
      </c>
      <c r="B145" s="35">
        <v>43770</v>
      </c>
      <c r="C145" t="s">
        <v>765</v>
      </c>
      <c r="D145" t="s">
        <v>763</v>
      </c>
      <c r="E145" t="s">
        <v>764</v>
      </c>
      <c r="F145" t="s">
        <v>280</v>
      </c>
      <c r="G145" t="s">
        <v>338</v>
      </c>
      <c r="H145">
        <v>106</v>
      </c>
      <c r="I145" t="s">
        <v>229</v>
      </c>
      <c r="J145">
        <v>4</v>
      </c>
    </row>
    <row r="146" spans="1:10" x14ac:dyDescent="0.25">
      <c r="A146">
        <v>145</v>
      </c>
      <c r="B146" s="35">
        <v>43627</v>
      </c>
      <c r="C146" t="s">
        <v>768</v>
      </c>
      <c r="D146" t="s">
        <v>766</v>
      </c>
      <c r="E146" t="s">
        <v>767</v>
      </c>
      <c r="F146" t="s">
        <v>275</v>
      </c>
      <c r="G146" t="s">
        <v>334</v>
      </c>
      <c r="H146">
        <v>149</v>
      </c>
      <c r="I146" t="s">
        <v>239</v>
      </c>
      <c r="J146">
        <v>5</v>
      </c>
    </row>
    <row r="147" spans="1:10" x14ac:dyDescent="0.25">
      <c r="A147">
        <v>146</v>
      </c>
      <c r="B147" s="35">
        <v>43513</v>
      </c>
      <c r="C147" t="s">
        <v>771</v>
      </c>
      <c r="D147" t="s">
        <v>769</v>
      </c>
      <c r="E147" t="s">
        <v>770</v>
      </c>
      <c r="F147" t="s">
        <v>300</v>
      </c>
      <c r="G147" t="s">
        <v>316</v>
      </c>
      <c r="H147">
        <v>425</v>
      </c>
      <c r="I147" t="s">
        <v>245</v>
      </c>
      <c r="J147">
        <v>5</v>
      </c>
    </row>
    <row r="148" spans="1:10" x14ac:dyDescent="0.25">
      <c r="A148">
        <v>147</v>
      </c>
      <c r="B148" s="35">
        <v>43659</v>
      </c>
      <c r="C148" t="s">
        <v>774</v>
      </c>
      <c r="D148" t="s">
        <v>772</v>
      </c>
      <c r="E148" t="s">
        <v>773</v>
      </c>
      <c r="F148" t="s">
        <v>243</v>
      </c>
      <c r="G148" t="s">
        <v>759</v>
      </c>
      <c r="H148">
        <v>289</v>
      </c>
      <c r="I148" t="s">
        <v>229</v>
      </c>
      <c r="J148">
        <v>9</v>
      </c>
    </row>
    <row r="149" spans="1:10" x14ac:dyDescent="0.25">
      <c r="A149">
        <v>148</v>
      </c>
      <c r="B149" s="35">
        <v>43580</v>
      </c>
      <c r="C149" t="s">
        <v>777</v>
      </c>
      <c r="D149" t="s">
        <v>775</v>
      </c>
      <c r="E149" t="s">
        <v>776</v>
      </c>
      <c r="F149" t="s">
        <v>83</v>
      </c>
      <c r="G149" t="s">
        <v>234</v>
      </c>
      <c r="H149">
        <v>500</v>
      </c>
      <c r="I149" t="s">
        <v>291</v>
      </c>
      <c r="J149">
        <v>4</v>
      </c>
    </row>
    <row r="150" spans="1:10" x14ac:dyDescent="0.25">
      <c r="A150">
        <v>149</v>
      </c>
      <c r="B150" s="35">
        <v>43538</v>
      </c>
      <c r="C150" t="s">
        <v>780</v>
      </c>
      <c r="D150" t="s">
        <v>778</v>
      </c>
      <c r="E150" t="s">
        <v>779</v>
      </c>
      <c r="F150" t="s">
        <v>697</v>
      </c>
      <c r="G150" t="s">
        <v>358</v>
      </c>
      <c r="H150">
        <v>458</v>
      </c>
      <c r="I150" t="s">
        <v>291</v>
      </c>
      <c r="J150">
        <v>5</v>
      </c>
    </row>
    <row r="151" spans="1:10" x14ac:dyDescent="0.25">
      <c r="A151">
        <v>150</v>
      </c>
      <c r="B151" s="35">
        <v>43653</v>
      </c>
      <c r="C151" t="s">
        <v>783</v>
      </c>
      <c r="D151" t="s">
        <v>781</v>
      </c>
      <c r="E151" t="s">
        <v>782</v>
      </c>
      <c r="F151" t="s">
        <v>784</v>
      </c>
      <c r="G151" t="s">
        <v>286</v>
      </c>
      <c r="H151">
        <v>482</v>
      </c>
      <c r="I151" t="s">
        <v>239</v>
      </c>
      <c r="J151">
        <v>1</v>
      </c>
    </row>
    <row r="152" spans="1:10" x14ac:dyDescent="0.25">
      <c r="A152">
        <v>151</v>
      </c>
      <c r="B152" s="35">
        <v>43633</v>
      </c>
      <c r="C152" t="s">
        <v>787</v>
      </c>
      <c r="D152" t="s">
        <v>785</v>
      </c>
      <c r="E152" t="s">
        <v>786</v>
      </c>
      <c r="F152" t="s">
        <v>243</v>
      </c>
      <c r="G152" t="s">
        <v>345</v>
      </c>
      <c r="H152">
        <v>488</v>
      </c>
      <c r="I152" t="s">
        <v>239</v>
      </c>
      <c r="J152">
        <v>9</v>
      </c>
    </row>
    <row r="153" spans="1:10" x14ac:dyDescent="0.25">
      <c r="A153">
        <v>152</v>
      </c>
      <c r="B153" s="35">
        <v>43546</v>
      </c>
      <c r="C153" t="s">
        <v>790</v>
      </c>
      <c r="D153" t="s">
        <v>788</v>
      </c>
      <c r="E153" t="s">
        <v>789</v>
      </c>
      <c r="F153" t="s">
        <v>602</v>
      </c>
      <c r="G153" t="s">
        <v>458</v>
      </c>
      <c r="H153">
        <v>224</v>
      </c>
      <c r="I153" t="s">
        <v>291</v>
      </c>
      <c r="J153">
        <v>1</v>
      </c>
    </row>
    <row r="154" spans="1:10" x14ac:dyDescent="0.25">
      <c r="A154">
        <v>153</v>
      </c>
      <c r="B154" s="35">
        <v>43687</v>
      </c>
      <c r="C154" t="s">
        <v>793</v>
      </c>
      <c r="D154" t="s">
        <v>791</v>
      </c>
      <c r="E154" t="s">
        <v>792</v>
      </c>
      <c r="F154" t="s">
        <v>270</v>
      </c>
      <c r="G154" t="s">
        <v>371</v>
      </c>
      <c r="H154">
        <v>104</v>
      </c>
      <c r="I154" t="s">
        <v>305</v>
      </c>
      <c r="J154">
        <v>4</v>
      </c>
    </row>
    <row r="155" spans="1:10" x14ac:dyDescent="0.25">
      <c r="A155">
        <v>154</v>
      </c>
      <c r="B155" s="35">
        <v>43774</v>
      </c>
      <c r="C155" t="s">
        <v>796</v>
      </c>
      <c r="D155" t="s">
        <v>794</v>
      </c>
      <c r="E155" t="s">
        <v>795</v>
      </c>
      <c r="F155" t="s">
        <v>473</v>
      </c>
      <c r="G155" t="s">
        <v>371</v>
      </c>
      <c r="H155">
        <v>94</v>
      </c>
      <c r="I155" t="s">
        <v>251</v>
      </c>
      <c r="J155">
        <v>4</v>
      </c>
    </row>
    <row r="156" spans="1:10" x14ac:dyDescent="0.25">
      <c r="A156">
        <v>155</v>
      </c>
      <c r="B156" s="35">
        <v>43536</v>
      </c>
      <c r="C156" t="s">
        <v>799</v>
      </c>
      <c r="D156" t="s">
        <v>797</v>
      </c>
      <c r="E156" t="s">
        <v>798</v>
      </c>
      <c r="F156" t="s">
        <v>697</v>
      </c>
      <c r="G156" t="s">
        <v>800</v>
      </c>
      <c r="H156">
        <v>162</v>
      </c>
      <c r="I156" t="s">
        <v>251</v>
      </c>
      <c r="J156">
        <v>6</v>
      </c>
    </row>
    <row r="157" spans="1:10" x14ac:dyDescent="0.25">
      <c r="A157">
        <v>156</v>
      </c>
      <c r="B157" s="35">
        <v>43696</v>
      </c>
      <c r="C157" t="s">
        <v>803</v>
      </c>
      <c r="D157" t="s">
        <v>801</v>
      </c>
      <c r="E157" t="s">
        <v>802</v>
      </c>
      <c r="F157" t="s">
        <v>730</v>
      </c>
      <c r="G157" t="s">
        <v>749</v>
      </c>
      <c r="H157">
        <v>471</v>
      </c>
      <c r="I157" t="s">
        <v>229</v>
      </c>
      <c r="J157">
        <v>5</v>
      </c>
    </row>
    <row r="158" spans="1:10" x14ac:dyDescent="0.25">
      <c r="A158">
        <v>157</v>
      </c>
      <c r="B158" s="35">
        <v>43641</v>
      </c>
      <c r="C158" t="s">
        <v>806</v>
      </c>
      <c r="D158" t="s">
        <v>804</v>
      </c>
      <c r="E158" t="s">
        <v>805</v>
      </c>
      <c r="F158" t="s">
        <v>233</v>
      </c>
      <c r="G158" t="s">
        <v>304</v>
      </c>
      <c r="H158">
        <v>23</v>
      </c>
      <c r="I158" t="s">
        <v>229</v>
      </c>
      <c r="J158">
        <v>8</v>
      </c>
    </row>
    <row r="159" spans="1:10" x14ac:dyDescent="0.25">
      <c r="A159">
        <v>158</v>
      </c>
      <c r="B159" s="35">
        <v>43480</v>
      </c>
      <c r="C159" t="s">
        <v>809</v>
      </c>
      <c r="D159" t="s">
        <v>807</v>
      </c>
      <c r="E159" t="s">
        <v>808</v>
      </c>
      <c r="F159" t="s">
        <v>378</v>
      </c>
      <c r="G159" t="s">
        <v>458</v>
      </c>
      <c r="H159">
        <v>173</v>
      </c>
      <c r="I159" t="s">
        <v>251</v>
      </c>
      <c r="J159">
        <v>7</v>
      </c>
    </row>
    <row r="160" spans="1:10" x14ac:dyDescent="0.25">
      <c r="A160">
        <v>159</v>
      </c>
      <c r="B160" s="35">
        <v>43527</v>
      </c>
      <c r="C160" t="s">
        <v>812</v>
      </c>
      <c r="D160" t="s">
        <v>810</v>
      </c>
      <c r="E160" t="s">
        <v>811</v>
      </c>
      <c r="F160" t="s">
        <v>450</v>
      </c>
      <c r="G160" t="s">
        <v>759</v>
      </c>
      <c r="H160">
        <v>378</v>
      </c>
      <c r="I160" t="s">
        <v>229</v>
      </c>
      <c r="J160">
        <v>1</v>
      </c>
    </row>
    <row r="161" spans="1:10" x14ac:dyDescent="0.25">
      <c r="A161">
        <v>160</v>
      </c>
      <c r="B161" s="35">
        <v>43564</v>
      </c>
      <c r="C161" t="s">
        <v>815</v>
      </c>
      <c r="D161" t="s">
        <v>813</v>
      </c>
      <c r="E161" t="s">
        <v>814</v>
      </c>
      <c r="F161" t="s">
        <v>333</v>
      </c>
      <c r="G161" t="s">
        <v>513</v>
      </c>
      <c r="H161">
        <v>129</v>
      </c>
      <c r="I161" t="s">
        <v>251</v>
      </c>
      <c r="J161">
        <v>8</v>
      </c>
    </row>
    <row r="162" spans="1:10" x14ac:dyDescent="0.25">
      <c r="A162">
        <v>161</v>
      </c>
      <c r="B162" s="35">
        <v>43541</v>
      </c>
      <c r="C162" t="s">
        <v>818</v>
      </c>
      <c r="D162" t="s">
        <v>816</v>
      </c>
      <c r="E162" t="s">
        <v>817</v>
      </c>
      <c r="F162" t="s">
        <v>233</v>
      </c>
      <c r="G162" t="s">
        <v>304</v>
      </c>
      <c r="H162">
        <v>111</v>
      </c>
      <c r="I162" t="s">
        <v>291</v>
      </c>
      <c r="J162">
        <v>7</v>
      </c>
    </row>
    <row r="163" spans="1:10" x14ac:dyDescent="0.25">
      <c r="A163">
        <v>162</v>
      </c>
      <c r="B163" s="35">
        <v>43637</v>
      </c>
      <c r="C163" t="s">
        <v>821</v>
      </c>
      <c r="D163" t="s">
        <v>819</v>
      </c>
      <c r="E163" t="s">
        <v>820</v>
      </c>
      <c r="F163" t="s">
        <v>722</v>
      </c>
      <c r="G163" t="s">
        <v>329</v>
      </c>
      <c r="H163">
        <v>499</v>
      </c>
      <c r="I163" t="s">
        <v>251</v>
      </c>
      <c r="J163">
        <v>2</v>
      </c>
    </row>
    <row r="164" spans="1:10" x14ac:dyDescent="0.25">
      <c r="A164">
        <v>163</v>
      </c>
      <c r="B164" s="35">
        <v>43739</v>
      </c>
      <c r="C164" t="s">
        <v>824</v>
      </c>
      <c r="D164" t="s">
        <v>822</v>
      </c>
      <c r="E164" t="s">
        <v>823</v>
      </c>
      <c r="F164" t="s">
        <v>378</v>
      </c>
      <c r="G164" t="s">
        <v>334</v>
      </c>
      <c r="H164">
        <v>256</v>
      </c>
      <c r="I164" t="s">
        <v>251</v>
      </c>
      <c r="J164">
        <v>5</v>
      </c>
    </row>
    <row r="165" spans="1:10" x14ac:dyDescent="0.25">
      <c r="A165">
        <v>164</v>
      </c>
      <c r="B165" s="35">
        <v>43686</v>
      </c>
      <c r="C165" t="s">
        <v>827</v>
      </c>
      <c r="D165" t="s">
        <v>825</v>
      </c>
      <c r="E165" t="s">
        <v>826</v>
      </c>
      <c r="F165" t="s">
        <v>233</v>
      </c>
      <c r="G165" t="s">
        <v>828</v>
      </c>
      <c r="H165">
        <v>158</v>
      </c>
      <c r="I165" t="s">
        <v>251</v>
      </c>
      <c r="J165">
        <v>7</v>
      </c>
    </row>
    <row r="166" spans="1:10" x14ac:dyDescent="0.25">
      <c r="A166">
        <v>165</v>
      </c>
      <c r="B166" s="35">
        <v>43596</v>
      </c>
      <c r="C166" t="s">
        <v>831</v>
      </c>
      <c r="D166" t="s">
        <v>829</v>
      </c>
      <c r="E166" t="s">
        <v>830</v>
      </c>
      <c r="F166" t="s">
        <v>722</v>
      </c>
      <c r="G166" t="s">
        <v>832</v>
      </c>
      <c r="H166">
        <v>451</v>
      </c>
      <c r="I166" t="s">
        <v>239</v>
      </c>
      <c r="J166">
        <v>5</v>
      </c>
    </row>
    <row r="167" spans="1:10" x14ac:dyDescent="0.25">
      <c r="A167">
        <v>166</v>
      </c>
      <c r="B167" s="35">
        <v>43589</v>
      </c>
      <c r="C167" t="s">
        <v>835</v>
      </c>
      <c r="D167" t="s">
        <v>833</v>
      </c>
      <c r="E167" t="s">
        <v>834</v>
      </c>
      <c r="F167" t="s">
        <v>333</v>
      </c>
      <c r="G167" t="s">
        <v>709</v>
      </c>
      <c r="H167">
        <v>464</v>
      </c>
      <c r="I167" t="s">
        <v>229</v>
      </c>
      <c r="J167">
        <v>9</v>
      </c>
    </row>
    <row r="168" spans="1:10" x14ac:dyDescent="0.25">
      <c r="A168">
        <v>167</v>
      </c>
      <c r="B168" s="35">
        <v>43475</v>
      </c>
      <c r="C168" t="s">
        <v>838</v>
      </c>
      <c r="D168" t="s">
        <v>836</v>
      </c>
      <c r="E168" t="s">
        <v>837</v>
      </c>
      <c r="F168" t="s">
        <v>556</v>
      </c>
      <c r="G168" t="s">
        <v>726</v>
      </c>
      <c r="H168">
        <v>400</v>
      </c>
      <c r="I168" t="s">
        <v>257</v>
      </c>
      <c r="J168">
        <v>9</v>
      </c>
    </row>
    <row r="169" spans="1:10" x14ac:dyDescent="0.25">
      <c r="A169">
        <v>168</v>
      </c>
      <c r="B169" s="35">
        <v>43558</v>
      </c>
      <c r="C169" t="s">
        <v>841</v>
      </c>
      <c r="D169" t="s">
        <v>839</v>
      </c>
      <c r="E169" t="s">
        <v>840</v>
      </c>
      <c r="F169" t="s">
        <v>261</v>
      </c>
      <c r="G169" t="s">
        <v>421</v>
      </c>
      <c r="H169">
        <v>38</v>
      </c>
      <c r="I169" t="s">
        <v>305</v>
      </c>
      <c r="J169">
        <v>7</v>
      </c>
    </row>
    <row r="170" spans="1:10" x14ac:dyDescent="0.25">
      <c r="A170">
        <v>169</v>
      </c>
      <c r="B170" s="35">
        <v>43492</v>
      </c>
      <c r="C170" t="s">
        <v>844</v>
      </c>
      <c r="D170" t="s">
        <v>842</v>
      </c>
      <c r="E170" t="s">
        <v>843</v>
      </c>
      <c r="F170" t="s">
        <v>395</v>
      </c>
      <c r="G170" t="s">
        <v>845</v>
      </c>
      <c r="H170">
        <v>439</v>
      </c>
      <c r="I170" t="s">
        <v>251</v>
      </c>
      <c r="J170">
        <v>3</v>
      </c>
    </row>
    <row r="171" spans="1:10" x14ac:dyDescent="0.25">
      <c r="A171">
        <v>170</v>
      </c>
      <c r="B171" s="35">
        <v>43653</v>
      </c>
      <c r="C171" t="s">
        <v>848</v>
      </c>
      <c r="D171" t="s">
        <v>846</v>
      </c>
      <c r="E171" t="s">
        <v>847</v>
      </c>
      <c r="F171" t="s">
        <v>300</v>
      </c>
      <c r="G171" t="s">
        <v>250</v>
      </c>
      <c r="H171">
        <v>461</v>
      </c>
      <c r="I171" t="s">
        <v>291</v>
      </c>
      <c r="J171">
        <v>4</v>
      </c>
    </row>
    <row r="172" spans="1:10" x14ac:dyDescent="0.25">
      <c r="A172">
        <v>171</v>
      </c>
      <c r="B172" s="35">
        <v>43581</v>
      </c>
      <c r="C172" t="s">
        <v>851</v>
      </c>
      <c r="D172" t="s">
        <v>849</v>
      </c>
      <c r="E172" t="s">
        <v>850</v>
      </c>
      <c r="F172" t="s">
        <v>266</v>
      </c>
      <c r="G172" t="s">
        <v>350</v>
      </c>
      <c r="H172">
        <v>309</v>
      </c>
      <c r="I172" t="s">
        <v>305</v>
      </c>
      <c r="J172">
        <v>10</v>
      </c>
    </row>
    <row r="173" spans="1:10" x14ac:dyDescent="0.25">
      <c r="A173">
        <v>172</v>
      </c>
      <c r="B173" s="35">
        <v>43674</v>
      </c>
      <c r="C173" t="s">
        <v>854</v>
      </c>
      <c r="D173" t="s">
        <v>852</v>
      </c>
      <c r="E173" t="s">
        <v>853</v>
      </c>
      <c r="F173" t="s">
        <v>517</v>
      </c>
      <c r="G173" t="s">
        <v>486</v>
      </c>
      <c r="H173">
        <v>125</v>
      </c>
      <c r="I173" t="s">
        <v>291</v>
      </c>
      <c r="J173">
        <v>2</v>
      </c>
    </row>
    <row r="174" spans="1:10" x14ac:dyDescent="0.25">
      <c r="A174">
        <v>173</v>
      </c>
      <c r="B174" s="35">
        <v>43631</v>
      </c>
      <c r="C174" t="s">
        <v>857</v>
      </c>
      <c r="D174" t="s">
        <v>855</v>
      </c>
      <c r="E174" t="s">
        <v>856</v>
      </c>
      <c r="F174" t="s">
        <v>83</v>
      </c>
      <c r="G174" t="s">
        <v>858</v>
      </c>
      <c r="H174">
        <v>395</v>
      </c>
      <c r="I174" t="s">
        <v>257</v>
      </c>
      <c r="J174">
        <v>10</v>
      </c>
    </row>
    <row r="175" spans="1:10" x14ac:dyDescent="0.25">
      <c r="A175">
        <v>174</v>
      </c>
      <c r="B175" s="35">
        <v>43776</v>
      </c>
      <c r="C175" t="s">
        <v>861</v>
      </c>
      <c r="D175" t="s">
        <v>859</v>
      </c>
      <c r="E175" t="s">
        <v>860</v>
      </c>
      <c r="F175" t="s">
        <v>300</v>
      </c>
      <c r="G175" t="s">
        <v>446</v>
      </c>
      <c r="H175">
        <v>229</v>
      </c>
      <c r="I175" t="s">
        <v>305</v>
      </c>
      <c r="J175">
        <v>9</v>
      </c>
    </row>
    <row r="176" spans="1:10" x14ac:dyDescent="0.25">
      <c r="A176">
        <v>175</v>
      </c>
      <c r="B176" s="35">
        <v>43554</v>
      </c>
      <c r="C176" t="s">
        <v>864</v>
      </c>
      <c r="D176" t="s">
        <v>862</v>
      </c>
      <c r="E176" t="s">
        <v>863</v>
      </c>
      <c r="F176" t="s">
        <v>784</v>
      </c>
      <c r="G176" t="s">
        <v>865</v>
      </c>
      <c r="H176">
        <v>376</v>
      </c>
      <c r="I176" t="s">
        <v>291</v>
      </c>
      <c r="J176">
        <v>5</v>
      </c>
    </row>
    <row r="177" spans="1:10" x14ac:dyDescent="0.25">
      <c r="A177">
        <v>176</v>
      </c>
      <c r="B177" s="35">
        <v>43624</v>
      </c>
      <c r="C177" t="s">
        <v>868</v>
      </c>
      <c r="D177" t="s">
        <v>866</v>
      </c>
      <c r="E177" t="s">
        <v>867</v>
      </c>
      <c r="F177" t="s">
        <v>243</v>
      </c>
      <c r="G177" t="s">
        <v>869</v>
      </c>
      <c r="H177">
        <v>344</v>
      </c>
      <c r="I177" t="s">
        <v>245</v>
      </c>
      <c r="J177">
        <v>10</v>
      </c>
    </row>
    <row r="178" spans="1:10" x14ac:dyDescent="0.25">
      <c r="A178">
        <v>177</v>
      </c>
      <c r="B178" s="35">
        <v>43600</v>
      </c>
      <c r="C178" t="s">
        <v>872</v>
      </c>
      <c r="D178" t="s">
        <v>870</v>
      </c>
      <c r="E178" t="s">
        <v>871</v>
      </c>
      <c r="F178" t="s">
        <v>243</v>
      </c>
      <c r="G178" t="s">
        <v>759</v>
      </c>
      <c r="H178">
        <v>85</v>
      </c>
      <c r="I178" t="s">
        <v>251</v>
      </c>
      <c r="J178">
        <v>6</v>
      </c>
    </row>
    <row r="179" spans="1:10" x14ac:dyDescent="0.25">
      <c r="A179">
        <v>178</v>
      </c>
      <c r="B179" s="35">
        <v>43523</v>
      </c>
      <c r="C179" t="s">
        <v>875</v>
      </c>
      <c r="D179" t="s">
        <v>873</v>
      </c>
      <c r="E179" t="s">
        <v>874</v>
      </c>
      <c r="F179" t="s">
        <v>300</v>
      </c>
      <c r="G179" t="s">
        <v>244</v>
      </c>
      <c r="H179">
        <v>148</v>
      </c>
      <c r="I179" t="s">
        <v>239</v>
      </c>
      <c r="J179">
        <v>8</v>
      </c>
    </row>
    <row r="180" spans="1:10" x14ac:dyDescent="0.25">
      <c r="A180">
        <v>179</v>
      </c>
      <c r="B180" s="35">
        <v>43573</v>
      </c>
      <c r="C180" t="s">
        <v>878</v>
      </c>
      <c r="D180" t="s">
        <v>876</v>
      </c>
      <c r="E180" t="s">
        <v>877</v>
      </c>
      <c r="F180" t="s">
        <v>730</v>
      </c>
      <c r="G180" t="s">
        <v>879</v>
      </c>
      <c r="H180">
        <v>468</v>
      </c>
      <c r="I180" t="s">
        <v>291</v>
      </c>
      <c r="J180">
        <v>5</v>
      </c>
    </row>
    <row r="181" spans="1:10" x14ac:dyDescent="0.25">
      <c r="A181">
        <v>180</v>
      </c>
      <c r="B181" s="35">
        <v>43682</v>
      </c>
      <c r="C181" t="s">
        <v>882</v>
      </c>
      <c r="D181" t="s">
        <v>880</v>
      </c>
      <c r="E181" t="s">
        <v>881</v>
      </c>
      <c r="F181" t="s">
        <v>83</v>
      </c>
      <c r="G181" t="s">
        <v>304</v>
      </c>
      <c r="H181">
        <v>125</v>
      </c>
      <c r="I181" t="s">
        <v>251</v>
      </c>
      <c r="J181">
        <v>2</v>
      </c>
    </row>
    <row r="182" spans="1:10" x14ac:dyDescent="0.25">
      <c r="A182">
        <v>181</v>
      </c>
      <c r="B182" s="35">
        <v>43761</v>
      </c>
      <c r="C182" t="s">
        <v>885</v>
      </c>
      <c r="D182" t="s">
        <v>883</v>
      </c>
      <c r="E182" t="s">
        <v>884</v>
      </c>
      <c r="F182" t="s">
        <v>233</v>
      </c>
      <c r="G182" t="s">
        <v>354</v>
      </c>
      <c r="H182">
        <v>197</v>
      </c>
      <c r="I182" t="s">
        <v>245</v>
      </c>
      <c r="J182">
        <v>2</v>
      </c>
    </row>
    <row r="183" spans="1:10" x14ac:dyDescent="0.25">
      <c r="A183">
        <v>182</v>
      </c>
      <c r="B183" s="35">
        <v>43710</v>
      </c>
      <c r="C183" t="s">
        <v>888</v>
      </c>
      <c r="D183" t="s">
        <v>886</v>
      </c>
      <c r="E183" t="s">
        <v>887</v>
      </c>
      <c r="F183" t="s">
        <v>270</v>
      </c>
      <c r="G183" t="s">
        <v>433</v>
      </c>
      <c r="H183">
        <v>430</v>
      </c>
      <c r="I183" t="s">
        <v>291</v>
      </c>
      <c r="J183">
        <v>1</v>
      </c>
    </row>
    <row r="184" spans="1:10" x14ac:dyDescent="0.25">
      <c r="A184">
        <v>183</v>
      </c>
      <c r="B184" s="35">
        <v>43637</v>
      </c>
      <c r="C184" t="s">
        <v>891</v>
      </c>
      <c r="D184" t="s">
        <v>889</v>
      </c>
      <c r="E184" t="s">
        <v>890</v>
      </c>
      <c r="F184" t="s">
        <v>233</v>
      </c>
      <c r="G184" t="s">
        <v>567</v>
      </c>
      <c r="H184">
        <v>416</v>
      </c>
      <c r="I184" t="s">
        <v>305</v>
      </c>
      <c r="J184">
        <v>10</v>
      </c>
    </row>
    <row r="185" spans="1:10" x14ac:dyDescent="0.25">
      <c r="A185">
        <v>184</v>
      </c>
      <c r="B185" s="35">
        <v>43576</v>
      </c>
      <c r="C185" t="s">
        <v>893</v>
      </c>
      <c r="D185" t="s">
        <v>479</v>
      </c>
      <c r="E185" t="s">
        <v>892</v>
      </c>
      <c r="F185" t="s">
        <v>300</v>
      </c>
      <c r="G185" t="s">
        <v>518</v>
      </c>
      <c r="H185">
        <v>293</v>
      </c>
      <c r="I185" t="s">
        <v>305</v>
      </c>
      <c r="J185">
        <v>2</v>
      </c>
    </row>
    <row r="186" spans="1:10" x14ac:dyDescent="0.25">
      <c r="A186">
        <v>185</v>
      </c>
      <c r="B186" s="35">
        <v>43777</v>
      </c>
      <c r="C186" t="s">
        <v>896</v>
      </c>
      <c r="D186" t="s">
        <v>894</v>
      </c>
      <c r="E186" t="s">
        <v>895</v>
      </c>
      <c r="F186" t="s">
        <v>300</v>
      </c>
      <c r="G186" t="s">
        <v>589</v>
      </c>
      <c r="H186">
        <v>206</v>
      </c>
      <c r="I186" t="s">
        <v>245</v>
      </c>
      <c r="J186">
        <v>10</v>
      </c>
    </row>
    <row r="187" spans="1:10" x14ac:dyDescent="0.25">
      <c r="A187">
        <v>186</v>
      </c>
      <c r="B187" s="35">
        <v>43734</v>
      </c>
      <c r="C187" t="s">
        <v>899</v>
      </c>
      <c r="D187" t="s">
        <v>897</v>
      </c>
      <c r="E187" t="s">
        <v>898</v>
      </c>
      <c r="F187" t="s">
        <v>900</v>
      </c>
      <c r="G187" t="s">
        <v>625</v>
      </c>
      <c r="H187">
        <v>245</v>
      </c>
      <c r="I187" t="s">
        <v>291</v>
      </c>
      <c r="J187">
        <v>8</v>
      </c>
    </row>
    <row r="188" spans="1:10" x14ac:dyDescent="0.25">
      <c r="A188">
        <v>187</v>
      </c>
      <c r="B188" s="35">
        <v>43783</v>
      </c>
      <c r="C188" t="s">
        <v>903</v>
      </c>
      <c r="D188" t="s">
        <v>901</v>
      </c>
      <c r="E188" t="s">
        <v>902</v>
      </c>
      <c r="F188" t="s">
        <v>300</v>
      </c>
      <c r="G188" t="s">
        <v>513</v>
      </c>
      <c r="H188">
        <v>419</v>
      </c>
      <c r="I188" t="s">
        <v>305</v>
      </c>
      <c r="J188">
        <v>1</v>
      </c>
    </row>
    <row r="189" spans="1:10" x14ac:dyDescent="0.25">
      <c r="A189">
        <v>188</v>
      </c>
      <c r="B189" s="35">
        <v>43495</v>
      </c>
      <c r="C189" t="s">
        <v>906</v>
      </c>
      <c r="D189" t="s">
        <v>904</v>
      </c>
      <c r="E189" t="s">
        <v>905</v>
      </c>
      <c r="F189" t="s">
        <v>333</v>
      </c>
      <c r="G189" t="s">
        <v>281</v>
      </c>
      <c r="H189">
        <v>405</v>
      </c>
      <c r="I189" t="s">
        <v>291</v>
      </c>
      <c r="J189">
        <v>6</v>
      </c>
    </row>
    <row r="190" spans="1:10" x14ac:dyDescent="0.25">
      <c r="A190">
        <v>189</v>
      </c>
      <c r="B190" s="35">
        <v>43719</v>
      </c>
      <c r="C190" t="s">
        <v>909</v>
      </c>
      <c r="D190" t="s">
        <v>907</v>
      </c>
      <c r="E190" t="s">
        <v>908</v>
      </c>
      <c r="F190" t="s">
        <v>671</v>
      </c>
      <c r="G190" t="s">
        <v>228</v>
      </c>
      <c r="H190">
        <v>337</v>
      </c>
      <c r="I190" t="s">
        <v>257</v>
      </c>
      <c r="J190">
        <v>5</v>
      </c>
    </row>
    <row r="191" spans="1:10" x14ac:dyDescent="0.25">
      <c r="A191">
        <v>190</v>
      </c>
      <c r="B191" s="35">
        <v>43492</v>
      </c>
      <c r="C191" t="s">
        <v>912</v>
      </c>
      <c r="D191" t="s">
        <v>910</v>
      </c>
      <c r="E191" t="s">
        <v>911</v>
      </c>
      <c r="F191" t="s">
        <v>671</v>
      </c>
      <c r="G191" t="s">
        <v>913</v>
      </c>
      <c r="H191">
        <v>177</v>
      </c>
      <c r="I191" t="s">
        <v>229</v>
      </c>
      <c r="J191">
        <v>10</v>
      </c>
    </row>
    <row r="192" spans="1:10" x14ac:dyDescent="0.25">
      <c r="A192">
        <v>191</v>
      </c>
      <c r="B192" s="35">
        <v>43724</v>
      </c>
      <c r="C192" t="s">
        <v>916</v>
      </c>
      <c r="D192" t="s">
        <v>914</v>
      </c>
      <c r="E192" t="s">
        <v>915</v>
      </c>
      <c r="F192" t="s">
        <v>450</v>
      </c>
      <c r="G192" t="s">
        <v>304</v>
      </c>
      <c r="H192">
        <v>27</v>
      </c>
      <c r="I192" t="s">
        <v>229</v>
      </c>
      <c r="J192">
        <v>3</v>
      </c>
    </row>
    <row r="193" spans="1:10" x14ac:dyDescent="0.25">
      <c r="A193">
        <v>192</v>
      </c>
      <c r="B193" s="35">
        <v>43783</v>
      </c>
      <c r="C193" t="s">
        <v>919</v>
      </c>
      <c r="D193" t="s">
        <v>917</v>
      </c>
      <c r="E193" t="s">
        <v>918</v>
      </c>
      <c r="F193" t="s">
        <v>249</v>
      </c>
      <c r="G193" t="s">
        <v>920</v>
      </c>
      <c r="H193">
        <v>290</v>
      </c>
      <c r="I193" t="s">
        <v>245</v>
      </c>
      <c r="J193">
        <v>2</v>
      </c>
    </row>
    <row r="194" spans="1:10" x14ac:dyDescent="0.25">
      <c r="A194">
        <v>193</v>
      </c>
      <c r="B194" s="35">
        <v>43509</v>
      </c>
      <c r="C194" t="s">
        <v>923</v>
      </c>
      <c r="D194" t="s">
        <v>921</v>
      </c>
      <c r="E194" t="s">
        <v>922</v>
      </c>
      <c r="F194" t="s">
        <v>924</v>
      </c>
      <c r="G194" t="s">
        <v>925</v>
      </c>
      <c r="H194">
        <v>224</v>
      </c>
      <c r="I194" t="s">
        <v>291</v>
      </c>
      <c r="J194">
        <v>3</v>
      </c>
    </row>
    <row r="195" spans="1:10" x14ac:dyDescent="0.25">
      <c r="A195">
        <v>194</v>
      </c>
      <c r="B195" s="35">
        <v>43483</v>
      </c>
      <c r="C195" t="s">
        <v>928</v>
      </c>
      <c r="D195" t="s">
        <v>926</v>
      </c>
      <c r="E195" t="s">
        <v>927</v>
      </c>
      <c r="F195" t="s">
        <v>300</v>
      </c>
      <c r="G195" t="s">
        <v>234</v>
      </c>
      <c r="H195">
        <v>276</v>
      </c>
      <c r="I195" t="s">
        <v>239</v>
      </c>
      <c r="J195">
        <v>6</v>
      </c>
    </row>
    <row r="196" spans="1:10" x14ac:dyDescent="0.25">
      <c r="A196">
        <v>195</v>
      </c>
      <c r="B196" s="35">
        <v>43740</v>
      </c>
      <c r="C196" t="s">
        <v>931</v>
      </c>
      <c r="D196" t="s">
        <v>929</v>
      </c>
      <c r="E196" t="s">
        <v>930</v>
      </c>
      <c r="F196" t="s">
        <v>300</v>
      </c>
      <c r="G196" t="s">
        <v>932</v>
      </c>
      <c r="H196">
        <v>259</v>
      </c>
      <c r="I196" t="s">
        <v>257</v>
      </c>
      <c r="J196">
        <v>10</v>
      </c>
    </row>
    <row r="197" spans="1:10" x14ac:dyDescent="0.25">
      <c r="A197">
        <v>196</v>
      </c>
      <c r="B197" s="35">
        <v>43661</v>
      </c>
      <c r="C197" t="s">
        <v>935</v>
      </c>
      <c r="D197" t="s">
        <v>933</v>
      </c>
      <c r="E197" t="s">
        <v>934</v>
      </c>
      <c r="F197" t="s">
        <v>300</v>
      </c>
      <c r="G197" t="s">
        <v>913</v>
      </c>
      <c r="H197">
        <v>244</v>
      </c>
      <c r="I197" t="s">
        <v>257</v>
      </c>
      <c r="J197">
        <v>10</v>
      </c>
    </row>
    <row r="198" spans="1:10" x14ac:dyDescent="0.25">
      <c r="A198">
        <v>197</v>
      </c>
      <c r="B198" s="35">
        <v>43526</v>
      </c>
      <c r="C198" t="s">
        <v>938</v>
      </c>
      <c r="D198" t="s">
        <v>936</v>
      </c>
      <c r="E198" t="s">
        <v>937</v>
      </c>
      <c r="F198" t="s">
        <v>722</v>
      </c>
      <c r="G198" t="s">
        <v>367</v>
      </c>
      <c r="H198">
        <v>10</v>
      </c>
      <c r="I198" t="s">
        <v>257</v>
      </c>
      <c r="J198">
        <v>9</v>
      </c>
    </row>
    <row r="199" spans="1:10" x14ac:dyDescent="0.25">
      <c r="A199">
        <v>198</v>
      </c>
      <c r="B199" s="35">
        <v>43744</v>
      </c>
      <c r="C199" t="s">
        <v>941</v>
      </c>
      <c r="D199" t="s">
        <v>939</v>
      </c>
      <c r="E199" t="s">
        <v>940</v>
      </c>
      <c r="F199" t="s">
        <v>333</v>
      </c>
      <c r="G199" t="s">
        <v>865</v>
      </c>
      <c r="H199">
        <v>36</v>
      </c>
      <c r="I199" t="s">
        <v>257</v>
      </c>
      <c r="J199">
        <v>8</v>
      </c>
    </row>
    <row r="200" spans="1:10" x14ac:dyDescent="0.25">
      <c r="A200">
        <v>199</v>
      </c>
      <c r="B200" s="35">
        <v>43699</v>
      </c>
      <c r="C200" t="s">
        <v>944</v>
      </c>
      <c r="D200" t="s">
        <v>942</v>
      </c>
      <c r="E200" t="s">
        <v>943</v>
      </c>
      <c r="F200" t="s">
        <v>468</v>
      </c>
      <c r="G200" t="s">
        <v>250</v>
      </c>
      <c r="H200">
        <v>61</v>
      </c>
      <c r="I200" t="s">
        <v>305</v>
      </c>
      <c r="J200">
        <v>1</v>
      </c>
    </row>
    <row r="201" spans="1:10" x14ac:dyDescent="0.25">
      <c r="A201">
        <v>200</v>
      </c>
      <c r="B201" s="35">
        <v>43685</v>
      </c>
      <c r="C201" t="s">
        <v>947</v>
      </c>
      <c r="D201" t="s">
        <v>945</v>
      </c>
      <c r="E201" t="s">
        <v>946</v>
      </c>
      <c r="F201" t="s">
        <v>328</v>
      </c>
      <c r="G201" t="s">
        <v>286</v>
      </c>
      <c r="H201">
        <v>207</v>
      </c>
      <c r="I201" t="s">
        <v>251</v>
      </c>
      <c r="J201">
        <v>2</v>
      </c>
    </row>
    <row r="202" spans="1:10" x14ac:dyDescent="0.25">
      <c r="A202">
        <v>201</v>
      </c>
      <c r="B202" s="35">
        <v>43726</v>
      </c>
      <c r="C202" t="s">
        <v>950</v>
      </c>
      <c r="D202" t="s">
        <v>948</v>
      </c>
      <c r="E202" t="s">
        <v>949</v>
      </c>
      <c r="F202" t="s">
        <v>517</v>
      </c>
      <c r="G202" t="s">
        <v>649</v>
      </c>
      <c r="H202">
        <v>125</v>
      </c>
      <c r="I202" t="s">
        <v>229</v>
      </c>
      <c r="J202">
        <v>3</v>
      </c>
    </row>
    <row r="203" spans="1:10" x14ac:dyDescent="0.25">
      <c r="A203">
        <v>202</v>
      </c>
      <c r="B203" s="35">
        <v>43664</v>
      </c>
      <c r="C203" t="s">
        <v>953</v>
      </c>
      <c r="D203" t="s">
        <v>951</v>
      </c>
      <c r="E203" t="s">
        <v>952</v>
      </c>
      <c r="F203" t="s">
        <v>671</v>
      </c>
      <c r="G203" t="s">
        <v>749</v>
      </c>
      <c r="H203">
        <v>23</v>
      </c>
      <c r="I203" t="s">
        <v>229</v>
      </c>
      <c r="J203">
        <v>10</v>
      </c>
    </row>
    <row r="204" spans="1:10" x14ac:dyDescent="0.25">
      <c r="A204">
        <v>203</v>
      </c>
      <c r="B204" s="35">
        <v>43689</v>
      </c>
      <c r="C204" t="s">
        <v>956</v>
      </c>
      <c r="D204" t="s">
        <v>954</v>
      </c>
      <c r="E204" t="s">
        <v>955</v>
      </c>
      <c r="F204" t="s">
        <v>407</v>
      </c>
      <c r="G204" t="s">
        <v>645</v>
      </c>
      <c r="H204">
        <v>207</v>
      </c>
      <c r="I204" t="s">
        <v>229</v>
      </c>
      <c r="J204">
        <v>6</v>
      </c>
    </row>
    <row r="205" spans="1:10" x14ac:dyDescent="0.25">
      <c r="A205">
        <v>204</v>
      </c>
      <c r="B205" s="35">
        <v>43647</v>
      </c>
      <c r="C205" t="s">
        <v>959</v>
      </c>
      <c r="D205" t="s">
        <v>957</v>
      </c>
      <c r="E205" t="s">
        <v>958</v>
      </c>
      <c r="F205" t="s">
        <v>300</v>
      </c>
      <c r="G205" t="s">
        <v>421</v>
      </c>
      <c r="H205">
        <v>10</v>
      </c>
      <c r="I205" t="s">
        <v>257</v>
      </c>
      <c r="J205">
        <v>2</v>
      </c>
    </row>
    <row r="206" spans="1:10" x14ac:dyDescent="0.25">
      <c r="A206">
        <v>205</v>
      </c>
      <c r="B206" s="35">
        <v>43623</v>
      </c>
      <c r="C206" t="s">
        <v>962</v>
      </c>
      <c r="D206" t="s">
        <v>960</v>
      </c>
      <c r="E206" t="s">
        <v>961</v>
      </c>
      <c r="F206" t="s">
        <v>290</v>
      </c>
      <c r="G206" t="s">
        <v>367</v>
      </c>
      <c r="H206">
        <v>157</v>
      </c>
      <c r="I206" t="s">
        <v>305</v>
      </c>
      <c r="J206">
        <v>5</v>
      </c>
    </row>
    <row r="207" spans="1:10" x14ac:dyDescent="0.25">
      <c r="A207">
        <v>206</v>
      </c>
      <c r="B207" s="35">
        <v>43494</v>
      </c>
      <c r="C207" t="s">
        <v>965</v>
      </c>
      <c r="D207" t="s">
        <v>963</v>
      </c>
      <c r="E207" t="s">
        <v>964</v>
      </c>
      <c r="F207" t="s">
        <v>556</v>
      </c>
      <c r="G207" t="s">
        <v>324</v>
      </c>
      <c r="H207">
        <v>55</v>
      </c>
      <c r="I207" t="s">
        <v>239</v>
      </c>
      <c r="J207">
        <v>8</v>
      </c>
    </row>
    <row r="208" spans="1:10" x14ac:dyDescent="0.25">
      <c r="A208">
        <v>207</v>
      </c>
      <c r="B208" s="35">
        <v>43563</v>
      </c>
      <c r="C208" t="s">
        <v>968</v>
      </c>
      <c r="D208" t="s">
        <v>966</v>
      </c>
      <c r="E208" t="s">
        <v>967</v>
      </c>
      <c r="F208" t="s">
        <v>580</v>
      </c>
      <c r="G208" t="s">
        <v>250</v>
      </c>
      <c r="H208">
        <v>243</v>
      </c>
      <c r="I208" t="s">
        <v>245</v>
      </c>
      <c r="J208">
        <v>3</v>
      </c>
    </row>
    <row r="209" spans="1:10" x14ac:dyDescent="0.25">
      <c r="A209">
        <v>208</v>
      </c>
      <c r="B209" s="35">
        <v>43614</v>
      </c>
      <c r="C209" t="s">
        <v>971</v>
      </c>
      <c r="D209" t="s">
        <v>969</v>
      </c>
      <c r="E209" t="s">
        <v>970</v>
      </c>
      <c r="F209" t="s">
        <v>270</v>
      </c>
      <c r="G209" t="s">
        <v>541</v>
      </c>
      <c r="H209">
        <v>420</v>
      </c>
      <c r="I209" t="s">
        <v>229</v>
      </c>
      <c r="J209">
        <v>1</v>
      </c>
    </row>
    <row r="210" spans="1:10" x14ac:dyDescent="0.25">
      <c r="A210">
        <v>209</v>
      </c>
      <c r="B210" s="35">
        <v>43660</v>
      </c>
      <c r="C210" t="s">
        <v>974</v>
      </c>
      <c r="D210" t="s">
        <v>972</v>
      </c>
      <c r="E210" t="s">
        <v>973</v>
      </c>
      <c r="F210" t="s">
        <v>924</v>
      </c>
      <c r="G210" t="s">
        <v>975</v>
      </c>
      <c r="H210">
        <v>476</v>
      </c>
      <c r="I210" t="s">
        <v>245</v>
      </c>
      <c r="J210">
        <v>4</v>
      </c>
    </row>
    <row r="211" spans="1:10" x14ac:dyDescent="0.25">
      <c r="A211">
        <v>210</v>
      </c>
      <c r="B211" s="35">
        <v>43595</v>
      </c>
      <c r="C211" t="s">
        <v>978</v>
      </c>
      <c r="D211" t="s">
        <v>976</v>
      </c>
      <c r="E211" t="s">
        <v>977</v>
      </c>
      <c r="F211" t="s">
        <v>295</v>
      </c>
      <c r="G211" t="s">
        <v>411</v>
      </c>
      <c r="H211">
        <v>442</v>
      </c>
      <c r="I211" t="s">
        <v>245</v>
      </c>
      <c r="J211">
        <v>5</v>
      </c>
    </row>
    <row r="212" spans="1:10" x14ac:dyDescent="0.25">
      <c r="A212">
        <v>211</v>
      </c>
      <c r="B212" s="35">
        <v>43546</v>
      </c>
      <c r="C212" t="s">
        <v>981</v>
      </c>
      <c r="D212" t="s">
        <v>979</v>
      </c>
      <c r="E212" t="s">
        <v>980</v>
      </c>
      <c r="F212" t="s">
        <v>506</v>
      </c>
      <c r="G212" t="s">
        <v>309</v>
      </c>
      <c r="H212">
        <v>390</v>
      </c>
      <c r="I212" t="s">
        <v>305</v>
      </c>
      <c r="J212">
        <v>5</v>
      </c>
    </row>
    <row r="213" spans="1:10" x14ac:dyDescent="0.25">
      <c r="A213">
        <v>212</v>
      </c>
      <c r="B213" s="35">
        <v>43598</v>
      </c>
      <c r="C213" t="s">
        <v>984</v>
      </c>
      <c r="D213" t="s">
        <v>982</v>
      </c>
      <c r="E213" t="s">
        <v>983</v>
      </c>
      <c r="F213" t="s">
        <v>671</v>
      </c>
      <c r="G213" t="s">
        <v>932</v>
      </c>
      <c r="H213">
        <v>405</v>
      </c>
      <c r="I213" t="s">
        <v>245</v>
      </c>
      <c r="J213">
        <v>1</v>
      </c>
    </row>
    <row r="214" spans="1:10" x14ac:dyDescent="0.25">
      <c r="A214">
        <v>213</v>
      </c>
      <c r="B214" s="35">
        <v>43762</v>
      </c>
      <c r="C214" t="s">
        <v>987</v>
      </c>
      <c r="D214" t="s">
        <v>985</v>
      </c>
      <c r="E214" t="s">
        <v>986</v>
      </c>
      <c r="F214" t="s">
        <v>300</v>
      </c>
      <c r="G214" t="s">
        <v>371</v>
      </c>
      <c r="H214">
        <v>353</v>
      </c>
      <c r="I214" t="s">
        <v>291</v>
      </c>
      <c r="J214">
        <v>8</v>
      </c>
    </row>
    <row r="215" spans="1:10" x14ac:dyDescent="0.25">
      <c r="A215">
        <v>214</v>
      </c>
      <c r="B215" s="35">
        <v>43578</v>
      </c>
      <c r="C215" t="s">
        <v>990</v>
      </c>
      <c r="D215" t="s">
        <v>988</v>
      </c>
      <c r="E215" t="s">
        <v>989</v>
      </c>
      <c r="F215" t="s">
        <v>300</v>
      </c>
      <c r="G215" t="s">
        <v>324</v>
      </c>
      <c r="H215">
        <v>460</v>
      </c>
      <c r="I215" t="s">
        <v>257</v>
      </c>
      <c r="J215">
        <v>2</v>
      </c>
    </row>
    <row r="216" spans="1:10" x14ac:dyDescent="0.25">
      <c r="A216">
        <v>215</v>
      </c>
      <c r="B216" s="35">
        <v>43564</v>
      </c>
      <c r="C216" t="s">
        <v>993</v>
      </c>
      <c r="D216" t="s">
        <v>991</v>
      </c>
      <c r="E216" t="s">
        <v>992</v>
      </c>
      <c r="F216" t="s">
        <v>407</v>
      </c>
      <c r="G216" t="s">
        <v>296</v>
      </c>
      <c r="H216">
        <v>302</v>
      </c>
      <c r="I216" t="s">
        <v>251</v>
      </c>
      <c r="J216">
        <v>10</v>
      </c>
    </row>
    <row r="217" spans="1:10" x14ac:dyDescent="0.25">
      <c r="A217">
        <v>216</v>
      </c>
      <c r="B217" s="35">
        <v>43729</v>
      </c>
      <c r="C217" t="s">
        <v>996</v>
      </c>
      <c r="D217" t="s">
        <v>994</v>
      </c>
      <c r="E217" t="s">
        <v>995</v>
      </c>
      <c r="F217" t="s">
        <v>432</v>
      </c>
      <c r="G217" t="s">
        <v>858</v>
      </c>
      <c r="H217">
        <v>425</v>
      </c>
      <c r="I217" t="s">
        <v>251</v>
      </c>
      <c r="J217">
        <v>4</v>
      </c>
    </row>
    <row r="218" spans="1:10" x14ac:dyDescent="0.25">
      <c r="A218">
        <v>217</v>
      </c>
      <c r="B218" s="35">
        <v>43625</v>
      </c>
      <c r="C218" t="s">
        <v>999</v>
      </c>
      <c r="D218" t="s">
        <v>997</v>
      </c>
      <c r="E218" t="s">
        <v>998</v>
      </c>
      <c r="F218" t="s">
        <v>233</v>
      </c>
      <c r="G218" t="s">
        <v>925</v>
      </c>
      <c r="H218">
        <v>381</v>
      </c>
      <c r="I218" t="s">
        <v>251</v>
      </c>
      <c r="J218">
        <v>4</v>
      </c>
    </row>
    <row r="219" spans="1:10" x14ac:dyDescent="0.25">
      <c r="A219">
        <v>218</v>
      </c>
      <c r="B219" s="35">
        <v>43523</v>
      </c>
      <c r="C219" t="s">
        <v>1002</v>
      </c>
      <c r="D219" t="s">
        <v>1000</v>
      </c>
      <c r="E219" t="s">
        <v>1001</v>
      </c>
      <c r="F219" t="s">
        <v>243</v>
      </c>
      <c r="G219" t="s">
        <v>800</v>
      </c>
      <c r="H219">
        <v>355</v>
      </c>
      <c r="I219" t="s">
        <v>229</v>
      </c>
      <c r="J219">
        <v>1</v>
      </c>
    </row>
    <row r="220" spans="1:10" x14ac:dyDescent="0.25">
      <c r="A220">
        <v>219</v>
      </c>
      <c r="B220" s="35">
        <v>43640</v>
      </c>
      <c r="C220" t="s">
        <v>1004</v>
      </c>
      <c r="D220" t="s">
        <v>778</v>
      </c>
      <c r="E220" t="s">
        <v>1003</v>
      </c>
      <c r="F220" t="s">
        <v>233</v>
      </c>
      <c r="G220" t="s">
        <v>286</v>
      </c>
      <c r="H220">
        <v>58</v>
      </c>
      <c r="I220" t="s">
        <v>251</v>
      </c>
      <c r="J220">
        <v>7</v>
      </c>
    </row>
    <row r="221" spans="1:10" x14ac:dyDescent="0.25">
      <c r="A221">
        <v>220</v>
      </c>
      <c r="B221" s="35">
        <v>43567</v>
      </c>
      <c r="C221" t="s">
        <v>1007</v>
      </c>
      <c r="D221" t="s">
        <v>1005</v>
      </c>
      <c r="E221" t="s">
        <v>1006</v>
      </c>
      <c r="F221" t="s">
        <v>270</v>
      </c>
      <c r="G221" t="s">
        <v>749</v>
      </c>
      <c r="H221">
        <v>229</v>
      </c>
      <c r="I221" t="s">
        <v>305</v>
      </c>
      <c r="J221">
        <v>6</v>
      </c>
    </row>
    <row r="222" spans="1:10" x14ac:dyDescent="0.25">
      <c r="A222">
        <v>221</v>
      </c>
      <c r="B222" s="35">
        <v>43763</v>
      </c>
      <c r="C222" t="s">
        <v>1010</v>
      </c>
      <c r="D222" t="s">
        <v>1008</v>
      </c>
      <c r="E222" t="s">
        <v>1009</v>
      </c>
      <c r="F222" t="s">
        <v>243</v>
      </c>
      <c r="G222" t="s">
        <v>513</v>
      </c>
      <c r="H222">
        <v>459</v>
      </c>
      <c r="I222" t="s">
        <v>257</v>
      </c>
      <c r="J222">
        <v>5</v>
      </c>
    </row>
    <row r="223" spans="1:10" x14ac:dyDescent="0.25">
      <c r="A223">
        <v>222</v>
      </c>
      <c r="B223" s="35">
        <v>43704</v>
      </c>
      <c r="C223" t="s">
        <v>1013</v>
      </c>
      <c r="D223" t="s">
        <v>1011</v>
      </c>
      <c r="E223" t="s">
        <v>1012</v>
      </c>
      <c r="F223" t="s">
        <v>333</v>
      </c>
      <c r="G223" t="s">
        <v>1014</v>
      </c>
      <c r="H223">
        <v>452</v>
      </c>
      <c r="I223" t="s">
        <v>245</v>
      </c>
      <c r="J223">
        <v>4</v>
      </c>
    </row>
    <row r="224" spans="1:10" x14ac:dyDescent="0.25">
      <c r="A224">
        <v>223</v>
      </c>
      <c r="B224" s="35">
        <v>43765</v>
      </c>
      <c r="C224" t="s">
        <v>1017</v>
      </c>
      <c r="D224" t="s">
        <v>1015</v>
      </c>
      <c r="E224" t="s">
        <v>1016</v>
      </c>
      <c r="F224" t="s">
        <v>450</v>
      </c>
      <c r="G224" t="s">
        <v>858</v>
      </c>
      <c r="H224">
        <v>214</v>
      </c>
      <c r="I224" t="s">
        <v>239</v>
      </c>
      <c r="J224">
        <v>2</v>
      </c>
    </row>
    <row r="225" spans="1:10" x14ac:dyDescent="0.25">
      <c r="A225">
        <v>224</v>
      </c>
      <c r="B225" s="35">
        <v>43473</v>
      </c>
      <c r="C225" t="s">
        <v>1020</v>
      </c>
      <c r="D225" t="s">
        <v>1018</v>
      </c>
      <c r="E225" t="s">
        <v>1019</v>
      </c>
      <c r="F225" t="s">
        <v>249</v>
      </c>
      <c r="G225" t="s">
        <v>759</v>
      </c>
      <c r="H225">
        <v>165</v>
      </c>
      <c r="I225" t="s">
        <v>239</v>
      </c>
      <c r="J225">
        <v>1</v>
      </c>
    </row>
    <row r="226" spans="1:10" x14ac:dyDescent="0.25">
      <c r="A226">
        <v>225</v>
      </c>
      <c r="B226" s="35">
        <v>43486</v>
      </c>
      <c r="C226" t="s">
        <v>1022</v>
      </c>
      <c r="D226" t="s">
        <v>564</v>
      </c>
      <c r="E226" t="s">
        <v>1021</v>
      </c>
      <c r="F226" t="s">
        <v>395</v>
      </c>
      <c r="G226" t="s">
        <v>384</v>
      </c>
      <c r="H226">
        <v>225</v>
      </c>
      <c r="I226" t="s">
        <v>305</v>
      </c>
      <c r="J226">
        <v>5</v>
      </c>
    </row>
    <row r="227" spans="1:10" x14ac:dyDescent="0.25">
      <c r="A227">
        <v>226</v>
      </c>
      <c r="B227" s="35">
        <v>43599</v>
      </c>
      <c r="C227" t="s">
        <v>1025</v>
      </c>
      <c r="D227" t="s">
        <v>1023</v>
      </c>
      <c r="E227" t="s">
        <v>1024</v>
      </c>
      <c r="F227" t="s">
        <v>468</v>
      </c>
      <c r="G227" t="s">
        <v>1026</v>
      </c>
      <c r="H227">
        <v>425</v>
      </c>
      <c r="I227" t="s">
        <v>257</v>
      </c>
      <c r="J227">
        <v>1</v>
      </c>
    </row>
    <row r="228" spans="1:10" x14ac:dyDescent="0.25">
      <c r="A228">
        <v>227</v>
      </c>
      <c r="B228" s="35">
        <v>43523</v>
      </c>
      <c r="C228" t="s">
        <v>1029</v>
      </c>
      <c r="D228" t="s">
        <v>1027</v>
      </c>
      <c r="E228" t="s">
        <v>1028</v>
      </c>
      <c r="F228" t="s">
        <v>270</v>
      </c>
      <c r="G228" t="s">
        <v>490</v>
      </c>
      <c r="H228">
        <v>485</v>
      </c>
      <c r="I228" t="s">
        <v>245</v>
      </c>
      <c r="J228">
        <v>3</v>
      </c>
    </row>
    <row r="229" spans="1:10" x14ac:dyDescent="0.25">
      <c r="A229">
        <v>228</v>
      </c>
      <c r="B229" s="35">
        <v>43470</v>
      </c>
      <c r="C229" t="s">
        <v>1032</v>
      </c>
      <c r="D229" t="s">
        <v>1030</v>
      </c>
      <c r="E229" t="s">
        <v>1031</v>
      </c>
      <c r="F229" t="s">
        <v>407</v>
      </c>
      <c r="G229" t="s">
        <v>865</v>
      </c>
      <c r="H229">
        <v>271</v>
      </c>
      <c r="I229" t="s">
        <v>245</v>
      </c>
      <c r="J229">
        <v>1</v>
      </c>
    </row>
    <row r="230" spans="1:10" x14ac:dyDescent="0.25">
      <c r="A230">
        <v>229</v>
      </c>
      <c r="B230" s="35">
        <v>43585</v>
      </c>
      <c r="C230" t="s">
        <v>1035</v>
      </c>
      <c r="D230" t="s">
        <v>1033</v>
      </c>
      <c r="E230" t="s">
        <v>1034</v>
      </c>
      <c r="F230" t="s">
        <v>924</v>
      </c>
      <c r="G230" t="s">
        <v>845</v>
      </c>
      <c r="H230">
        <v>308</v>
      </c>
      <c r="I230" t="s">
        <v>245</v>
      </c>
      <c r="J230">
        <v>5</v>
      </c>
    </row>
    <row r="231" spans="1:10" x14ac:dyDescent="0.25">
      <c r="A231">
        <v>230</v>
      </c>
      <c r="B231" s="35">
        <v>43522</v>
      </c>
      <c r="C231" t="s">
        <v>1038</v>
      </c>
      <c r="D231" t="s">
        <v>1036</v>
      </c>
      <c r="E231" t="s">
        <v>1037</v>
      </c>
      <c r="F231" t="s">
        <v>378</v>
      </c>
      <c r="G231" t="s">
        <v>234</v>
      </c>
      <c r="H231">
        <v>283</v>
      </c>
      <c r="I231" t="s">
        <v>229</v>
      </c>
      <c r="J231">
        <v>10</v>
      </c>
    </row>
    <row r="232" spans="1:10" x14ac:dyDescent="0.25">
      <c r="A232">
        <v>231</v>
      </c>
      <c r="B232" s="35">
        <v>43726</v>
      </c>
      <c r="C232" t="s">
        <v>1041</v>
      </c>
      <c r="D232" t="s">
        <v>1039</v>
      </c>
      <c r="E232" t="s">
        <v>1040</v>
      </c>
      <c r="F232" t="s">
        <v>473</v>
      </c>
      <c r="G232" t="s">
        <v>920</v>
      </c>
      <c r="H232">
        <v>411</v>
      </c>
      <c r="I232" t="s">
        <v>251</v>
      </c>
      <c r="J232">
        <v>5</v>
      </c>
    </row>
    <row r="233" spans="1:10" x14ac:dyDescent="0.25">
      <c r="A233">
        <v>232</v>
      </c>
      <c r="B233" s="35">
        <v>43651</v>
      </c>
      <c r="C233" t="s">
        <v>1043</v>
      </c>
      <c r="D233" t="s">
        <v>834</v>
      </c>
      <c r="E233" t="s">
        <v>1042</v>
      </c>
      <c r="F233" t="s">
        <v>722</v>
      </c>
      <c r="G233" t="s">
        <v>350</v>
      </c>
      <c r="H233">
        <v>256</v>
      </c>
      <c r="I233" t="s">
        <v>251</v>
      </c>
      <c r="J233">
        <v>1</v>
      </c>
    </row>
    <row r="234" spans="1:10" x14ac:dyDescent="0.25">
      <c r="A234">
        <v>233</v>
      </c>
      <c r="B234" s="35">
        <v>43711</v>
      </c>
      <c r="C234" t="s">
        <v>1046</v>
      </c>
      <c r="D234" t="s">
        <v>1044</v>
      </c>
      <c r="E234" t="s">
        <v>1045</v>
      </c>
      <c r="F234" t="s">
        <v>300</v>
      </c>
      <c r="G234" t="s">
        <v>446</v>
      </c>
      <c r="H234">
        <v>355</v>
      </c>
      <c r="I234" t="s">
        <v>239</v>
      </c>
      <c r="J234">
        <v>8</v>
      </c>
    </row>
    <row r="235" spans="1:10" x14ac:dyDescent="0.25">
      <c r="A235">
        <v>234</v>
      </c>
      <c r="B235" s="35">
        <v>43687</v>
      </c>
      <c r="C235" t="s">
        <v>1049</v>
      </c>
      <c r="D235" t="s">
        <v>1047</v>
      </c>
      <c r="E235" t="s">
        <v>1048</v>
      </c>
      <c r="F235" t="s">
        <v>233</v>
      </c>
      <c r="G235" t="s">
        <v>433</v>
      </c>
      <c r="H235">
        <v>117</v>
      </c>
      <c r="I235" t="s">
        <v>257</v>
      </c>
      <c r="J235">
        <v>6</v>
      </c>
    </row>
    <row r="236" spans="1:10" x14ac:dyDescent="0.25">
      <c r="A236">
        <v>235</v>
      </c>
      <c r="B236" s="35">
        <v>43495</v>
      </c>
      <c r="C236" t="s">
        <v>1052</v>
      </c>
      <c r="D236" t="s">
        <v>1050</v>
      </c>
      <c r="E236" t="s">
        <v>1051</v>
      </c>
      <c r="F236" t="s">
        <v>450</v>
      </c>
      <c r="G236" t="s">
        <v>316</v>
      </c>
      <c r="H236">
        <v>355</v>
      </c>
      <c r="I236" t="s">
        <v>291</v>
      </c>
      <c r="J236">
        <v>9</v>
      </c>
    </row>
    <row r="237" spans="1:10" x14ac:dyDescent="0.25">
      <c r="A237">
        <v>236</v>
      </c>
      <c r="B237" s="35">
        <v>43481</v>
      </c>
      <c r="C237" t="s">
        <v>1055</v>
      </c>
      <c r="D237" t="s">
        <v>1053</v>
      </c>
      <c r="E237" t="s">
        <v>1054</v>
      </c>
      <c r="F237" t="s">
        <v>1056</v>
      </c>
      <c r="G237" t="s">
        <v>244</v>
      </c>
      <c r="H237">
        <v>45</v>
      </c>
      <c r="I237" t="s">
        <v>291</v>
      </c>
      <c r="J237">
        <v>3</v>
      </c>
    </row>
    <row r="238" spans="1:10" x14ac:dyDescent="0.25">
      <c r="A238">
        <v>237</v>
      </c>
      <c r="B238" s="35">
        <v>43676</v>
      </c>
      <c r="C238" t="s">
        <v>1059</v>
      </c>
      <c r="D238" t="s">
        <v>1057</v>
      </c>
      <c r="E238" t="s">
        <v>1058</v>
      </c>
      <c r="F238" t="s">
        <v>730</v>
      </c>
      <c r="G238" t="s">
        <v>367</v>
      </c>
      <c r="H238">
        <v>404</v>
      </c>
      <c r="I238" t="s">
        <v>239</v>
      </c>
      <c r="J238">
        <v>4</v>
      </c>
    </row>
    <row r="239" spans="1:10" x14ac:dyDescent="0.25">
      <c r="A239">
        <v>238</v>
      </c>
      <c r="B239" s="35">
        <v>43595</v>
      </c>
      <c r="C239" t="s">
        <v>1062</v>
      </c>
      <c r="D239" t="s">
        <v>1060</v>
      </c>
      <c r="E239" t="s">
        <v>1061</v>
      </c>
      <c r="F239" t="s">
        <v>432</v>
      </c>
      <c r="G239" t="s">
        <v>244</v>
      </c>
      <c r="H239">
        <v>25</v>
      </c>
      <c r="I239" t="s">
        <v>229</v>
      </c>
      <c r="J239">
        <v>8</v>
      </c>
    </row>
    <row r="240" spans="1:10" x14ac:dyDescent="0.25">
      <c r="A240">
        <v>239</v>
      </c>
      <c r="B240" s="35">
        <v>43492</v>
      </c>
      <c r="C240" t="s">
        <v>1065</v>
      </c>
      <c r="D240" t="s">
        <v>1063</v>
      </c>
      <c r="E240" t="s">
        <v>1064</v>
      </c>
      <c r="F240" t="s">
        <v>584</v>
      </c>
      <c r="G240" t="s">
        <v>828</v>
      </c>
      <c r="H240">
        <v>476</v>
      </c>
      <c r="I240" t="s">
        <v>305</v>
      </c>
      <c r="J240">
        <v>5</v>
      </c>
    </row>
    <row r="241" spans="1:10" x14ac:dyDescent="0.25">
      <c r="A241">
        <v>240</v>
      </c>
      <c r="B241" s="35">
        <v>43559</v>
      </c>
      <c r="C241" t="s">
        <v>1068</v>
      </c>
      <c r="D241" t="s">
        <v>1066</v>
      </c>
      <c r="E241" t="s">
        <v>1067</v>
      </c>
      <c r="F241" t="s">
        <v>233</v>
      </c>
      <c r="G241" t="s">
        <v>474</v>
      </c>
      <c r="H241">
        <v>424</v>
      </c>
      <c r="I241" t="s">
        <v>245</v>
      </c>
      <c r="J241">
        <v>8</v>
      </c>
    </row>
    <row r="242" spans="1:10" x14ac:dyDescent="0.25">
      <c r="A242">
        <v>241</v>
      </c>
      <c r="B242" s="35">
        <v>43748</v>
      </c>
      <c r="C242" t="s">
        <v>1071</v>
      </c>
      <c r="D242" t="s">
        <v>1069</v>
      </c>
      <c r="E242" t="s">
        <v>1070</v>
      </c>
      <c r="F242" t="s">
        <v>243</v>
      </c>
      <c r="G242" t="s">
        <v>1072</v>
      </c>
      <c r="H242">
        <v>410</v>
      </c>
      <c r="I242" t="s">
        <v>229</v>
      </c>
      <c r="J242">
        <v>1</v>
      </c>
    </row>
    <row r="243" spans="1:10" x14ac:dyDescent="0.25">
      <c r="A243">
        <v>242</v>
      </c>
      <c r="B243" s="35">
        <v>43609</v>
      </c>
      <c r="C243" t="s">
        <v>1075</v>
      </c>
      <c r="D243" t="s">
        <v>1073</v>
      </c>
      <c r="E243" t="s">
        <v>1074</v>
      </c>
      <c r="F243" t="s">
        <v>407</v>
      </c>
      <c r="G243" t="s">
        <v>1072</v>
      </c>
      <c r="H243">
        <v>441</v>
      </c>
      <c r="I243" t="s">
        <v>257</v>
      </c>
      <c r="J243">
        <v>7</v>
      </c>
    </row>
    <row r="244" spans="1:10" x14ac:dyDescent="0.25">
      <c r="A244">
        <v>243</v>
      </c>
      <c r="B244" s="35">
        <v>43513</v>
      </c>
      <c r="C244" t="s">
        <v>1078</v>
      </c>
      <c r="D244" t="s">
        <v>1076</v>
      </c>
      <c r="E244" t="s">
        <v>1077</v>
      </c>
      <c r="F244" t="s">
        <v>83</v>
      </c>
      <c r="G244" t="s">
        <v>726</v>
      </c>
      <c r="H244">
        <v>88</v>
      </c>
      <c r="I244" t="s">
        <v>257</v>
      </c>
      <c r="J244">
        <v>9</v>
      </c>
    </row>
    <row r="245" spans="1:10" x14ac:dyDescent="0.25">
      <c r="A245">
        <v>244</v>
      </c>
      <c r="B245" s="35">
        <v>43745</v>
      </c>
      <c r="C245" t="s">
        <v>1081</v>
      </c>
      <c r="D245" t="s">
        <v>1079</v>
      </c>
      <c r="E245" t="s">
        <v>1080</v>
      </c>
      <c r="F245" t="s">
        <v>556</v>
      </c>
      <c r="G245" t="s">
        <v>367</v>
      </c>
      <c r="H245">
        <v>219</v>
      </c>
      <c r="I245" t="s">
        <v>257</v>
      </c>
      <c r="J245">
        <v>4</v>
      </c>
    </row>
    <row r="246" spans="1:10" x14ac:dyDescent="0.25">
      <c r="A246">
        <v>245</v>
      </c>
      <c r="B246" s="35">
        <v>43664</v>
      </c>
      <c r="C246" t="s">
        <v>1084</v>
      </c>
      <c r="D246" t="s">
        <v>1082</v>
      </c>
      <c r="E246" t="s">
        <v>1083</v>
      </c>
      <c r="F246" t="s">
        <v>450</v>
      </c>
      <c r="G246" t="s">
        <v>858</v>
      </c>
      <c r="H246">
        <v>302</v>
      </c>
      <c r="I246" t="s">
        <v>251</v>
      </c>
      <c r="J246">
        <v>9</v>
      </c>
    </row>
    <row r="247" spans="1:10" x14ac:dyDescent="0.25">
      <c r="A247">
        <v>246</v>
      </c>
      <c r="B247" s="35">
        <v>43623</v>
      </c>
      <c r="C247" t="s">
        <v>1087</v>
      </c>
      <c r="D247" t="s">
        <v>1085</v>
      </c>
      <c r="E247" t="s">
        <v>1086</v>
      </c>
      <c r="F247" t="s">
        <v>517</v>
      </c>
      <c r="G247" t="s">
        <v>869</v>
      </c>
      <c r="H247">
        <v>381</v>
      </c>
      <c r="I247" t="s">
        <v>257</v>
      </c>
      <c r="J247">
        <v>5</v>
      </c>
    </row>
    <row r="248" spans="1:10" x14ac:dyDescent="0.25">
      <c r="A248">
        <v>247</v>
      </c>
      <c r="B248" s="35">
        <v>43522</v>
      </c>
      <c r="C248" t="s">
        <v>1090</v>
      </c>
      <c r="D248" t="s">
        <v>1088</v>
      </c>
      <c r="E248" t="s">
        <v>1089</v>
      </c>
      <c r="F248" t="s">
        <v>333</v>
      </c>
      <c r="G248" t="s">
        <v>1072</v>
      </c>
      <c r="H248">
        <v>18</v>
      </c>
      <c r="I248" t="s">
        <v>245</v>
      </c>
      <c r="J248">
        <v>4</v>
      </c>
    </row>
    <row r="249" spans="1:10" x14ac:dyDescent="0.25">
      <c r="A249">
        <v>248</v>
      </c>
      <c r="B249" s="35">
        <v>43636</v>
      </c>
      <c r="C249" t="s">
        <v>1093</v>
      </c>
      <c r="D249" t="s">
        <v>1091</v>
      </c>
      <c r="E249" t="s">
        <v>1092</v>
      </c>
      <c r="F249" t="s">
        <v>473</v>
      </c>
      <c r="G249" t="s">
        <v>749</v>
      </c>
      <c r="H249">
        <v>23</v>
      </c>
      <c r="I249" t="s">
        <v>229</v>
      </c>
      <c r="J249">
        <v>3</v>
      </c>
    </row>
    <row r="250" spans="1:10" x14ac:dyDescent="0.25">
      <c r="A250">
        <v>249</v>
      </c>
      <c r="B250" s="35">
        <v>43601</v>
      </c>
      <c r="C250" t="s">
        <v>1096</v>
      </c>
      <c r="D250" t="s">
        <v>1094</v>
      </c>
      <c r="E250" t="s">
        <v>1095</v>
      </c>
      <c r="F250" t="s">
        <v>1056</v>
      </c>
      <c r="G250" t="s">
        <v>828</v>
      </c>
      <c r="H250">
        <v>91</v>
      </c>
      <c r="I250" t="s">
        <v>239</v>
      </c>
      <c r="J250">
        <v>9</v>
      </c>
    </row>
    <row r="251" spans="1:10" x14ac:dyDescent="0.25">
      <c r="A251">
        <v>250</v>
      </c>
      <c r="B251" s="35">
        <v>43472</v>
      </c>
      <c r="C251" t="s">
        <v>1099</v>
      </c>
      <c r="D251" t="s">
        <v>1097</v>
      </c>
      <c r="E251" t="s">
        <v>1098</v>
      </c>
      <c r="F251" t="s">
        <v>517</v>
      </c>
      <c r="G251" t="s">
        <v>286</v>
      </c>
      <c r="H251">
        <v>220</v>
      </c>
      <c r="I251" t="s">
        <v>229</v>
      </c>
      <c r="J251">
        <v>5</v>
      </c>
    </row>
    <row r="252" spans="1:10" x14ac:dyDescent="0.25">
      <c r="A252">
        <v>251</v>
      </c>
      <c r="B252" s="35">
        <v>43747</v>
      </c>
      <c r="C252" t="s">
        <v>1102</v>
      </c>
      <c r="D252" t="s">
        <v>1100</v>
      </c>
      <c r="E252" t="s">
        <v>1101</v>
      </c>
      <c r="F252" t="s">
        <v>300</v>
      </c>
      <c r="G252" t="s">
        <v>271</v>
      </c>
      <c r="H252">
        <v>63</v>
      </c>
      <c r="I252" t="s">
        <v>305</v>
      </c>
      <c r="J252">
        <v>2</v>
      </c>
    </row>
    <row r="253" spans="1:10" x14ac:dyDescent="0.25">
      <c r="A253">
        <v>252</v>
      </c>
      <c r="B253" s="35">
        <v>43543</v>
      </c>
      <c r="C253" t="s">
        <v>1105</v>
      </c>
      <c r="D253" t="s">
        <v>1103</v>
      </c>
      <c r="E253" t="s">
        <v>1104</v>
      </c>
      <c r="F253" t="s">
        <v>233</v>
      </c>
      <c r="G253" t="s">
        <v>486</v>
      </c>
      <c r="H253">
        <v>390</v>
      </c>
      <c r="I253" t="s">
        <v>229</v>
      </c>
      <c r="J253">
        <v>8</v>
      </c>
    </row>
    <row r="254" spans="1:10" x14ac:dyDescent="0.25">
      <c r="A254">
        <v>253</v>
      </c>
      <c r="B254" s="35">
        <v>43674</v>
      </c>
      <c r="C254" t="s">
        <v>1108</v>
      </c>
      <c r="D254" t="s">
        <v>1106</v>
      </c>
      <c r="E254" t="s">
        <v>1107</v>
      </c>
      <c r="F254" t="s">
        <v>671</v>
      </c>
      <c r="G254" t="s">
        <v>541</v>
      </c>
      <c r="H254">
        <v>78</v>
      </c>
      <c r="I254" t="s">
        <v>291</v>
      </c>
      <c r="J254">
        <v>4</v>
      </c>
    </row>
    <row r="255" spans="1:10" x14ac:dyDescent="0.25">
      <c r="A255">
        <v>254</v>
      </c>
      <c r="B255" s="35">
        <v>43717</v>
      </c>
      <c r="C255" t="s">
        <v>1111</v>
      </c>
      <c r="D255" t="s">
        <v>1109</v>
      </c>
      <c r="E255" t="s">
        <v>1110</v>
      </c>
      <c r="F255" t="s">
        <v>83</v>
      </c>
      <c r="G255" t="s">
        <v>296</v>
      </c>
      <c r="H255">
        <v>150</v>
      </c>
      <c r="I255" t="s">
        <v>229</v>
      </c>
      <c r="J255">
        <v>8</v>
      </c>
    </row>
    <row r="256" spans="1:10" x14ac:dyDescent="0.25">
      <c r="A256">
        <v>255</v>
      </c>
      <c r="B256" s="35">
        <v>43597</v>
      </c>
      <c r="C256" t="s">
        <v>1114</v>
      </c>
      <c r="D256" t="s">
        <v>1112</v>
      </c>
      <c r="E256" t="s">
        <v>1113</v>
      </c>
      <c r="F256" t="s">
        <v>407</v>
      </c>
      <c r="G256" t="s">
        <v>474</v>
      </c>
      <c r="H256">
        <v>102</v>
      </c>
      <c r="I256" t="s">
        <v>305</v>
      </c>
      <c r="J256">
        <v>5</v>
      </c>
    </row>
    <row r="257" spans="1:10" x14ac:dyDescent="0.25">
      <c r="A257">
        <v>256</v>
      </c>
      <c r="B257" s="35">
        <v>43594</v>
      </c>
      <c r="C257" t="s">
        <v>1117</v>
      </c>
      <c r="D257" t="s">
        <v>1115</v>
      </c>
      <c r="E257" t="s">
        <v>1116</v>
      </c>
      <c r="F257" t="s">
        <v>270</v>
      </c>
      <c r="G257" t="s">
        <v>399</v>
      </c>
      <c r="H257">
        <v>250</v>
      </c>
      <c r="I257" t="s">
        <v>305</v>
      </c>
      <c r="J257">
        <v>1</v>
      </c>
    </row>
    <row r="258" spans="1:10" x14ac:dyDescent="0.25">
      <c r="A258">
        <v>257</v>
      </c>
      <c r="B258" s="35">
        <v>43732</v>
      </c>
      <c r="C258" t="s">
        <v>1120</v>
      </c>
      <c r="D258" t="s">
        <v>1118</v>
      </c>
      <c r="E258" t="s">
        <v>1119</v>
      </c>
      <c r="F258" t="s">
        <v>233</v>
      </c>
      <c r="G258" t="s">
        <v>920</v>
      </c>
      <c r="H258">
        <v>108</v>
      </c>
      <c r="I258" t="s">
        <v>239</v>
      </c>
      <c r="J258">
        <v>4</v>
      </c>
    </row>
    <row r="259" spans="1:10" x14ac:dyDescent="0.25">
      <c r="A259">
        <v>258</v>
      </c>
      <c r="B259" s="35">
        <v>43716</v>
      </c>
      <c r="C259" t="s">
        <v>1123</v>
      </c>
      <c r="D259" t="s">
        <v>1121</v>
      </c>
      <c r="E259" t="s">
        <v>1122</v>
      </c>
      <c r="F259" t="s">
        <v>1124</v>
      </c>
      <c r="G259" t="s">
        <v>557</v>
      </c>
      <c r="H259">
        <v>90</v>
      </c>
      <c r="I259" t="s">
        <v>257</v>
      </c>
      <c r="J259">
        <v>1</v>
      </c>
    </row>
    <row r="260" spans="1:10" x14ac:dyDescent="0.25">
      <c r="A260">
        <v>259</v>
      </c>
      <c r="B260" s="35">
        <v>43733</v>
      </c>
      <c r="C260" t="s">
        <v>1127</v>
      </c>
      <c r="D260" t="s">
        <v>1125</v>
      </c>
      <c r="E260" t="s">
        <v>1126</v>
      </c>
      <c r="F260" t="s">
        <v>300</v>
      </c>
      <c r="G260" t="s">
        <v>698</v>
      </c>
      <c r="H260">
        <v>139</v>
      </c>
      <c r="I260" t="s">
        <v>239</v>
      </c>
      <c r="J260">
        <v>10</v>
      </c>
    </row>
    <row r="261" spans="1:10" x14ac:dyDescent="0.25">
      <c r="A261">
        <v>260</v>
      </c>
      <c r="B261" s="35">
        <v>43518</v>
      </c>
      <c r="C261" t="s">
        <v>1130</v>
      </c>
      <c r="D261" t="s">
        <v>1128</v>
      </c>
      <c r="E261" t="s">
        <v>1129</v>
      </c>
      <c r="F261" t="s">
        <v>249</v>
      </c>
      <c r="G261" t="s">
        <v>518</v>
      </c>
      <c r="H261">
        <v>416</v>
      </c>
      <c r="I261" t="s">
        <v>251</v>
      </c>
      <c r="J261">
        <v>9</v>
      </c>
    </row>
    <row r="262" spans="1:10" x14ac:dyDescent="0.25">
      <c r="A262">
        <v>261</v>
      </c>
      <c r="B262" s="35">
        <v>43734</v>
      </c>
      <c r="C262" t="s">
        <v>1133</v>
      </c>
      <c r="D262" t="s">
        <v>1131</v>
      </c>
      <c r="E262" t="s">
        <v>1132</v>
      </c>
      <c r="F262" t="s">
        <v>333</v>
      </c>
      <c r="G262" t="s">
        <v>684</v>
      </c>
      <c r="H262">
        <v>370</v>
      </c>
      <c r="I262" t="s">
        <v>229</v>
      </c>
      <c r="J262">
        <v>9</v>
      </c>
    </row>
    <row r="263" spans="1:10" x14ac:dyDescent="0.25">
      <c r="A263">
        <v>262</v>
      </c>
      <c r="B263" s="35">
        <v>43542</v>
      </c>
      <c r="C263" t="s">
        <v>1136</v>
      </c>
      <c r="D263" t="s">
        <v>1134</v>
      </c>
      <c r="E263" t="s">
        <v>1135</v>
      </c>
      <c r="F263" t="s">
        <v>602</v>
      </c>
      <c r="G263" t="s">
        <v>1026</v>
      </c>
      <c r="H263">
        <v>230</v>
      </c>
      <c r="I263" t="s">
        <v>291</v>
      </c>
      <c r="J263">
        <v>10</v>
      </c>
    </row>
    <row r="264" spans="1:10" x14ac:dyDescent="0.25">
      <c r="A264">
        <v>263</v>
      </c>
      <c r="B264" s="35">
        <v>43742</v>
      </c>
      <c r="C264" t="s">
        <v>1139</v>
      </c>
      <c r="D264" t="s">
        <v>1137</v>
      </c>
      <c r="E264" t="s">
        <v>1138</v>
      </c>
      <c r="F264" t="s">
        <v>556</v>
      </c>
      <c r="G264" t="s">
        <v>362</v>
      </c>
      <c r="H264">
        <v>447</v>
      </c>
      <c r="I264" t="s">
        <v>239</v>
      </c>
      <c r="J264">
        <v>10</v>
      </c>
    </row>
    <row r="265" spans="1:10" x14ac:dyDescent="0.25">
      <c r="A265">
        <v>264</v>
      </c>
      <c r="B265" s="35">
        <v>43537</v>
      </c>
      <c r="C265" t="s">
        <v>1142</v>
      </c>
      <c r="D265" t="s">
        <v>1140</v>
      </c>
      <c r="E265" t="s">
        <v>1141</v>
      </c>
      <c r="F265" t="s">
        <v>602</v>
      </c>
      <c r="G265" t="s">
        <v>828</v>
      </c>
      <c r="H265">
        <v>103</v>
      </c>
      <c r="I265" t="s">
        <v>229</v>
      </c>
      <c r="J265">
        <v>10</v>
      </c>
    </row>
    <row r="266" spans="1:10" x14ac:dyDescent="0.25">
      <c r="A266">
        <v>265</v>
      </c>
      <c r="B266" s="35">
        <v>43733</v>
      </c>
      <c r="C266" t="s">
        <v>1145</v>
      </c>
      <c r="D266" t="s">
        <v>1143</v>
      </c>
      <c r="E266" t="s">
        <v>1144</v>
      </c>
      <c r="F266" t="s">
        <v>290</v>
      </c>
      <c r="G266" t="s">
        <v>1146</v>
      </c>
      <c r="H266">
        <v>363</v>
      </c>
      <c r="I266" t="s">
        <v>229</v>
      </c>
      <c r="J266">
        <v>4</v>
      </c>
    </row>
    <row r="267" spans="1:10" x14ac:dyDescent="0.25">
      <c r="A267">
        <v>266</v>
      </c>
      <c r="B267" s="35">
        <v>43639</v>
      </c>
      <c r="C267" t="s">
        <v>1149</v>
      </c>
      <c r="D267" t="s">
        <v>1147</v>
      </c>
      <c r="E267" t="s">
        <v>1148</v>
      </c>
      <c r="F267" t="s">
        <v>477</v>
      </c>
      <c r="G267" t="s">
        <v>541</v>
      </c>
      <c r="H267">
        <v>241</v>
      </c>
      <c r="I267" t="s">
        <v>305</v>
      </c>
      <c r="J267">
        <v>6</v>
      </c>
    </row>
    <row r="268" spans="1:10" x14ac:dyDescent="0.25">
      <c r="A268">
        <v>267</v>
      </c>
      <c r="B268" s="35">
        <v>43484</v>
      </c>
      <c r="C268" t="s">
        <v>1152</v>
      </c>
      <c r="D268" t="s">
        <v>1150</v>
      </c>
      <c r="E268" t="s">
        <v>1151</v>
      </c>
      <c r="F268" t="s">
        <v>83</v>
      </c>
      <c r="G268" t="s">
        <v>705</v>
      </c>
      <c r="H268">
        <v>231</v>
      </c>
      <c r="I268" t="s">
        <v>291</v>
      </c>
      <c r="J268">
        <v>7</v>
      </c>
    </row>
    <row r="269" spans="1:10" x14ac:dyDescent="0.25">
      <c r="A269">
        <v>268</v>
      </c>
      <c r="B269" s="35">
        <v>43652</v>
      </c>
      <c r="C269" t="s">
        <v>1155</v>
      </c>
      <c r="D269" t="s">
        <v>1153</v>
      </c>
      <c r="E269" t="s">
        <v>1154</v>
      </c>
      <c r="F269" t="s">
        <v>517</v>
      </c>
      <c r="G269" t="s">
        <v>518</v>
      </c>
      <c r="H269">
        <v>44</v>
      </c>
      <c r="I269" t="s">
        <v>305</v>
      </c>
      <c r="J269">
        <v>5</v>
      </c>
    </row>
    <row r="270" spans="1:10" x14ac:dyDescent="0.25">
      <c r="A270">
        <v>269</v>
      </c>
      <c r="B270" s="35">
        <v>43493</v>
      </c>
      <c r="C270" t="s">
        <v>1158</v>
      </c>
      <c r="D270" t="s">
        <v>1156</v>
      </c>
      <c r="E270" t="s">
        <v>1157</v>
      </c>
      <c r="F270" t="s">
        <v>243</v>
      </c>
      <c r="G270" t="s">
        <v>1146</v>
      </c>
      <c r="H270">
        <v>442</v>
      </c>
      <c r="I270" t="s">
        <v>251</v>
      </c>
      <c r="J270">
        <v>8</v>
      </c>
    </row>
    <row r="271" spans="1:10" x14ac:dyDescent="0.25">
      <c r="A271">
        <v>270</v>
      </c>
      <c r="B271" s="35">
        <v>43643</v>
      </c>
      <c r="C271" t="s">
        <v>1161</v>
      </c>
      <c r="D271" t="s">
        <v>1159</v>
      </c>
      <c r="E271" t="s">
        <v>1160</v>
      </c>
      <c r="F271" t="s">
        <v>243</v>
      </c>
      <c r="G271" t="s">
        <v>379</v>
      </c>
      <c r="H271">
        <v>196</v>
      </c>
      <c r="I271" t="s">
        <v>239</v>
      </c>
      <c r="J271">
        <v>7</v>
      </c>
    </row>
    <row r="272" spans="1:10" x14ac:dyDescent="0.25">
      <c r="A272">
        <v>271</v>
      </c>
      <c r="B272" s="35">
        <v>43677</v>
      </c>
      <c r="C272" t="s">
        <v>1164</v>
      </c>
      <c r="D272" t="s">
        <v>1162</v>
      </c>
      <c r="E272" t="s">
        <v>1163</v>
      </c>
      <c r="F272" t="s">
        <v>383</v>
      </c>
      <c r="G272" t="s">
        <v>458</v>
      </c>
      <c r="H272">
        <v>342</v>
      </c>
      <c r="I272" t="s">
        <v>291</v>
      </c>
      <c r="J272">
        <v>5</v>
      </c>
    </row>
    <row r="273" spans="1:10" x14ac:dyDescent="0.25">
      <c r="A273">
        <v>272</v>
      </c>
      <c r="B273" s="35">
        <v>43488</v>
      </c>
      <c r="C273" t="s">
        <v>1167</v>
      </c>
      <c r="D273" t="s">
        <v>1165</v>
      </c>
      <c r="E273" t="s">
        <v>1166</v>
      </c>
      <c r="F273" t="s">
        <v>249</v>
      </c>
      <c r="G273" t="s">
        <v>474</v>
      </c>
      <c r="H273">
        <v>353</v>
      </c>
      <c r="I273" t="s">
        <v>239</v>
      </c>
      <c r="J273">
        <v>5</v>
      </c>
    </row>
    <row r="274" spans="1:10" x14ac:dyDescent="0.25">
      <c r="A274">
        <v>273</v>
      </c>
      <c r="B274" s="35">
        <v>43719</v>
      </c>
      <c r="C274" t="s">
        <v>1170</v>
      </c>
      <c r="D274" t="s">
        <v>1168</v>
      </c>
      <c r="E274" t="s">
        <v>1169</v>
      </c>
      <c r="F274" t="s">
        <v>83</v>
      </c>
      <c r="G274" t="s">
        <v>276</v>
      </c>
      <c r="H274">
        <v>51</v>
      </c>
      <c r="I274" t="s">
        <v>257</v>
      </c>
      <c r="J274">
        <v>5</v>
      </c>
    </row>
    <row r="275" spans="1:10" x14ac:dyDescent="0.25">
      <c r="A275">
        <v>274</v>
      </c>
      <c r="B275" s="35">
        <v>43519</v>
      </c>
      <c r="C275" t="s">
        <v>1173</v>
      </c>
      <c r="D275" t="s">
        <v>1171</v>
      </c>
      <c r="E275" t="s">
        <v>1172</v>
      </c>
      <c r="F275" t="s">
        <v>450</v>
      </c>
      <c r="G275" t="s">
        <v>334</v>
      </c>
      <c r="H275">
        <v>164</v>
      </c>
      <c r="I275" t="s">
        <v>291</v>
      </c>
      <c r="J275">
        <v>5</v>
      </c>
    </row>
    <row r="276" spans="1:10" x14ac:dyDescent="0.25">
      <c r="A276">
        <v>275</v>
      </c>
      <c r="B276" s="35">
        <v>43782</v>
      </c>
      <c r="C276" t="s">
        <v>1176</v>
      </c>
      <c r="D276" t="s">
        <v>1174</v>
      </c>
      <c r="E276" t="s">
        <v>1175</v>
      </c>
      <c r="F276" t="s">
        <v>233</v>
      </c>
      <c r="G276" t="s">
        <v>350</v>
      </c>
      <c r="H276">
        <v>288</v>
      </c>
      <c r="I276" t="s">
        <v>257</v>
      </c>
      <c r="J276">
        <v>9</v>
      </c>
    </row>
    <row r="277" spans="1:10" x14ac:dyDescent="0.25">
      <c r="A277">
        <v>276</v>
      </c>
      <c r="B277" s="35">
        <v>43736</v>
      </c>
      <c r="C277" t="s">
        <v>1179</v>
      </c>
      <c r="D277" t="s">
        <v>1177</v>
      </c>
      <c r="E277" t="s">
        <v>1178</v>
      </c>
      <c r="F277" t="s">
        <v>243</v>
      </c>
      <c r="G277" t="s">
        <v>276</v>
      </c>
      <c r="H277">
        <v>226</v>
      </c>
      <c r="I277" t="s">
        <v>305</v>
      </c>
      <c r="J277">
        <v>7</v>
      </c>
    </row>
    <row r="278" spans="1:10" x14ac:dyDescent="0.25">
      <c r="A278">
        <v>277</v>
      </c>
      <c r="B278" s="35">
        <v>43684</v>
      </c>
      <c r="C278" t="s">
        <v>1182</v>
      </c>
      <c r="D278" t="s">
        <v>1180</v>
      </c>
      <c r="E278" t="s">
        <v>1181</v>
      </c>
      <c r="F278" t="s">
        <v>233</v>
      </c>
      <c r="G278" t="s">
        <v>425</v>
      </c>
      <c r="H278">
        <v>408</v>
      </c>
      <c r="I278" t="s">
        <v>305</v>
      </c>
      <c r="J278">
        <v>7</v>
      </c>
    </row>
    <row r="279" spans="1:10" x14ac:dyDescent="0.25">
      <c r="A279">
        <v>278</v>
      </c>
      <c r="B279" s="35">
        <v>43528</v>
      </c>
      <c r="C279" t="s">
        <v>1185</v>
      </c>
      <c r="D279" t="s">
        <v>1183</v>
      </c>
      <c r="E279" t="s">
        <v>1184</v>
      </c>
      <c r="F279" t="s">
        <v>333</v>
      </c>
      <c r="G279" t="s">
        <v>367</v>
      </c>
      <c r="H279">
        <v>371</v>
      </c>
      <c r="I279" t="s">
        <v>257</v>
      </c>
      <c r="J279">
        <v>10</v>
      </c>
    </row>
    <row r="280" spans="1:10" x14ac:dyDescent="0.25">
      <c r="A280">
        <v>279</v>
      </c>
      <c r="B280" s="35">
        <v>43694</v>
      </c>
      <c r="C280" t="s">
        <v>1188</v>
      </c>
      <c r="D280" t="s">
        <v>1186</v>
      </c>
      <c r="E280" t="s">
        <v>1187</v>
      </c>
      <c r="F280" t="s">
        <v>243</v>
      </c>
      <c r="G280" t="s">
        <v>399</v>
      </c>
      <c r="H280">
        <v>406</v>
      </c>
      <c r="I280" t="s">
        <v>291</v>
      </c>
      <c r="J280">
        <v>7</v>
      </c>
    </row>
    <row r="281" spans="1:10" x14ac:dyDescent="0.25">
      <c r="A281">
        <v>280</v>
      </c>
      <c r="B281" s="35">
        <v>43490</v>
      </c>
      <c r="C281" t="s">
        <v>1191</v>
      </c>
      <c r="D281" t="s">
        <v>1189</v>
      </c>
      <c r="E281" t="s">
        <v>1190</v>
      </c>
      <c r="F281" t="s">
        <v>275</v>
      </c>
      <c r="G281" t="s">
        <v>1072</v>
      </c>
      <c r="H281">
        <v>378</v>
      </c>
      <c r="I281" t="s">
        <v>291</v>
      </c>
      <c r="J281">
        <v>8</v>
      </c>
    </row>
    <row r="282" spans="1:10" x14ac:dyDescent="0.25">
      <c r="A282">
        <v>281</v>
      </c>
      <c r="B282" s="35">
        <v>43694</v>
      </c>
      <c r="C282" t="s">
        <v>1194</v>
      </c>
      <c r="D282" t="s">
        <v>1192</v>
      </c>
      <c r="E282" t="s">
        <v>1193</v>
      </c>
      <c r="F282" t="s">
        <v>300</v>
      </c>
      <c r="G282" t="s">
        <v>362</v>
      </c>
      <c r="H282">
        <v>192</v>
      </c>
      <c r="I282" t="s">
        <v>305</v>
      </c>
      <c r="J282">
        <v>3</v>
      </c>
    </row>
    <row r="283" spans="1:10" x14ac:dyDescent="0.25">
      <c r="A283">
        <v>282</v>
      </c>
      <c r="B283" s="35">
        <v>43733</v>
      </c>
      <c r="C283" t="s">
        <v>1197</v>
      </c>
      <c r="D283" t="s">
        <v>1195</v>
      </c>
      <c r="E283" t="s">
        <v>1196</v>
      </c>
      <c r="F283" t="s">
        <v>300</v>
      </c>
      <c r="G283" t="s">
        <v>228</v>
      </c>
      <c r="H283">
        <v>276</v>
      </c>
      <c r="I283" t="s">
        <v>245</v>
      </c>
      <c r="J283">
        <v>10</v>
      </c>
    </row>
    <row r="284" spans="1:10" x14ac:dyDescent="0.25">
      <c r="A284">
        <v>283</v>
      </c>
      <c r="B284" s="35">
        <v>43672</v>
      </c>
      <c r="C284" t="s">
        <v>1200</v>
      </c>
      <c r="D284" t="s">
        <v>1198</v>
      </c>
      <c r="E284" t="s">
        <v>1199</v>
      </c>
      <c r="F284" t="s">
        <v>395</v>
      </c>
      <c r="G284" t="s">
        <v>234</v>
      </c>
      <c r="H284">
        <v>459</v>
      </c>
      <c r="I284" t="s">
        <v>245</v>
      </c>
      <c r="J284">
        <v>1</v>
      </c>
    </row>
    <row r="285" spans="1:10" x14ac:dyDescent="0.25">
      <c r="A285">
        <v>284</v>
      </c>
      <c r="B285" s="35">
        <v>43687</v>
      </c>
      <c r="C285" t="s">
        <v>1203</v>
      </c>
      <c r="D285" t="s">
        <v>1201</v>
      </c>
      <c r="E285" t="s">
        <v>1202</v>
      </c>
      <c r="F285" t="s">
        <v>1056</v>
      </c>
      <c r="G285" t="s">
        <v>709</v>
      </c>
      <c r="H285">
        <v>12</v>
      </c>
      <c r="I285" t="s">
        <v>291</v>
      </c>
      <c r="J285">
        <v>6</v>
      </c>
    </row>
    <row r="286" spans="1:10" x14ac:dyDescent="0.25">
      <c r="A286">
        <v>285</v>
      </c>
      <c r="B286" s="35">
        <v>43621</v>
      </c>
      <c r="C286" t="s">
        <v>1206</v>
      </c>
      <c r="D286" t="s">
        <v>1204</v>
      </c>
      <c r="E286" t="s">
        <v>1205</v>
      </c>
      <c r="F286" t="s">
        <v>378</v>
      </c>
      <c r="G286" t="s">
        <v>256</v>
      </c>
      <c r="H286">
        <v>379</v>
      </c>
      <c r="I286" t="s">
        <v>245</v>
      </c>
      <c r="J286">
        <v>7</v>
      </c>
    </row>
    <row r="287" spans="1:10" x14ac:dyDescent="0.25">
      <c r="A287">
        <v>286</v>
      </c>
      <c r="B287" s="35">
        <v>43509</v>
      </c>
      <c r="C287" t="s">
        <v>1209</v>
      </c>
      <c r="D287" t="s">
        <v>1207</v>
      </c>
      <c r="E287" t="s">
        <v>1208</v>
      </c>
      <c r="F287" t="s">
        <v>468</v>
      </c>
      <c r="G287" t="s">
        <v>589</v>
      </c>
      <c r="H287">
        <v>500</v>
      </c>
      <c r="I287" t="s">
        <v>245</v>
      </c>
      <c r="J287">
        <v>10</v>
      </c>
    </row>
    <row r="288" spans="1:10" x14ac:dyDescent="0.25">
      <c r="A288">
        <v>287</v>
      </c>
      <c r="B288" s="35">
        <v>43663</v>
      </c>
      <c r="C288" t="s">
        <v>1212</v>
      </c>
      <c r="D288" t="s">
        <v>1210</v>
      </c>
      <c r="E288" t="s">
        <v>1211</v>
      </c>
      <c r="F288" t="s">
        <v>233</v>
      </c>
      <c r="G288" t="s">
        <v>1213</v>
      </c>
      <c r="H288">
        <v>317</v>
      </c>
      <c r="I288" t="s">
        <v>291</v>
      </c>
      <c r="J288">
        <v>10</v>
      </c>
    </row>
    <row r="289" spans="1:10" x14ac:dyDescent="0.25">
      <c r="A289">
        <v>288</v>
      </c>
      <c r="B289" s="35">
        <v>43597</v>
      </c>
      <c r="C289" t="s">
        <v>1216</v>
      </c>
      <c r="D289" t="s">
        <v>1214</v>
      </c>
      <c r="E289" t="s">
        <v>1215</v>
      </c>
      <c r="F289" t="s">
        <v>580</v>
      </c>
      <c r="G289" t="s">
        <v>612</v>
      </c>
      <c r="H289">
        <v>459</v>
      </c>
      <c r="I289" t="s">
        <v>239</v>
      </c>
      <c r="J289">
        <v>7</v>
      </c>
    </row>
    <row r="290" spans="1:10" x14ac:dyDescent="0.25">
      <c r="A290">
        <v>289</v>
      </c>
      <c r="B290" s="35">
        <v>43782</v>
      </c>
      <c r="C290" t="s">
        <v>1219</v>
      </c>
      <c r="D290" t="s">
        <v>1217</v>
      </c>
      <c r="E290" t="s">
        <v>1218</v>
      </c>
      <c r="F290" t="s">
        <v>285</v>
      </c>
      <c r="G290" t="s">
        <v>486</v>
      </c>
      <c r="H290">
        <v>261</v>
      </c>
      <c r="I290" t="s">
        <v>257</v>
      </c>
      <c r="J290">
        <v>8</v>
      </c>
    </row>
    <row r="291" spans="1:10" x14ac:dyDescent="0.25">
      <c r="A291">
        <v>290</v>
      </c>
      <c r="B291" s="35">
        <v>43758</v>
      </c>
      <c r="C291" t="s">
        <v>1222</v>
      </c>
      <c r="D291" t="s">
        <v>1220</v>
      </c>
      <c r="E291" t="s">
        <v>1221</v>
      </c>
      <c r="F291" t="s">
        <v>261</v>
      </c>
      <c r="G291" t="s">
        <v>541</v>
      </c>
      <c r="H291">
        <v>341</v>
      </c>
      <c r="I291" t="s">
        <v>291</v>
      </c>
      <c r="J291">
        <v>7</v>
      </c>
    </row>
    <row r="292" spans="1:10" x14ac:dyDescent="0.25">
      <c r="A292">
        <v>291</v>
      </c>
      <c r="B292" s="35">
        <v>43490</v>
      </c>
      <c r="C292" t="s">
        <v>1225</v>
      </c>
      <c r="D292" t="s">
        <v>1223</v>
      </c>
      <c r="E292" t="s">
        <v>1224</v>
      </c>
      <c r="F292" t="s">
        <v>395</v>
      </c>
      <c r="G292" t="s">
        <v>490</v>
      </c>
      <c r="H292">
        <v>330</v>
      </c>
      <c r="I292" t="s">
        <v>305</v>
      </c>
      <c r="J292">
        <v>8</v>
      </c>
    </row>
    <row r="293" spans="1:10" x14ac:dyDescent="0.25">
      <c r="A293">
        <v>292</v>
      </c>
      <c r="B293" s="35">
        <v>43592</v>
      </c>
      <c r="C293" t="s">
        <v>1228</v>
      </c>
      <c r="D293" t="s">
        <v>1226</v>
      </c>
      <c r="E293" t="s">
        <v>1227</v>
      </c>
      <c r="F293" t="s">
        <v>270</v>
      </c>
      <c r="G293" t="s">
        <v>1014</v>
      </c>
      <c r="H293">
        <v>18</v>
      </c>
      <c r="I293" t="s">
        <v>291</v>
      </c>
      <c r="J293">
        <v>10</v>
      </c>
    </row>
    <row r="294" spans="1:10" x14ac:dyDescent="0.25">
      <c r="A294">
        <v>293</v>
      </c>
      <c r="B294" s="35">
        <v>43503</v>
      </c>
      <c r="C294" t="s">
        <v>1231</v>
      </c>
      <c r="D294" t="s">
        <v>1229</v>
      </c>
      <c r="E294" t="s">
        <v>1230</v>
      </c>
      <c r="F294" t="s">
        <v>333</v>
      </c>
      <c r="G294" t="s">
        <v>425</v>
      </c>
      <c r="H294">
        <v>449</v>
      </c>
      <c r="I294" t="s">
        <v>239</v>
      </c>
      <c r="J294">
        <v>1</v>
      </c>
    </row>
    <row r="295" spans="1:10" x14ac:dyDescent="0.25">
      <c r="A295">
        <v>294</v>
      </c>
      <c r="B295" s="35">
        <v>43774</v>
      </c>
      <c r="C295" t="s">
        <v>1234</v>
      </c>
      <c r="D295" t="s">
        <v>1232</v>
      </c>
      <c r="E295" t="s">
        <v>1233</v>
      </c>
      <c r="F295" t="s">
        <v>295</v>
      </c>
      <c r="G295" t="s">
        <v>388</v>
      </c>
      <c r="H295">
        <v>105</v>
      </c>
      <c r="I295" t="s">
        <v>245</v>
      </c>
      <c r="J295">
        <v>10</v>
      </c>
    </row>
    <row r="296" spans="1:10" x14ac:dyDescent="0.25">
      <c r="A296">
        <v>295</v>
      </c>
      <c r="B296" s="35">
        <v>43727</v>
      </c>
      <c r="C296" t="s">
        <v>1237</v>
      </c>
      <c r="D296" t="s">
        <v>1235</v>
      </c>
      <c r="E296" t="s">
        <v>1236</v>
      </c>
      <c r="F296" t="s">
        <v>730</v>
      </c>
      <c r="G296" t="s">
        <v>749</v>
      </c>
      <c r="H296">
        <v>482</v>
      </c>
      <c r="I296" t="s">
        <v>291</v>
      </c>
      <c r="J296">
        <v>7</v>
      </c>
    </row>
    <row r="297" spans="1:10" x14ac:dyDescent="0.25">
      <c r="A297">
        <v>296</v>
      </c>
      <c r="B297" s="35">
        <v>43518</v>
      </c>
      <c r="C297" t="s">
        <v>1240</v>
      </c>
      <c r="D297" t="s">
        <v>1238</v>
      </c>
      <c r="E297" t="s">
        <v>1239</v>
      </c>
      <c r="F297" t="s">
        <v>243</v>
      </c>
      <c r="G297" t="s">
        <v>1014</v>
      </c>
      <c r="H297">
        <v>152</v>
      </c>
      <c r="I297" t="s">
        <v>257</v>
      </c>
      <c r="J297">
        <v>2</v>
      </c>
    </row>
    <row r="298" spans="1:10" x14ac:dyDescent="0.25">
      <c r="A298">
        <v>297</v>
      </c>
      <c r="B298" s="35">
        <v>43504</v>
      </c>
      <c r="C298" t="s">
        <v>1243</v>
      </c>
      <c r="D298" t="s">
        <v>1241</v>
      </c>
      <c r="E298" t="s">
        <v>1242</v>
      </c>
      <c r="F298" t="s">
        <v>477</v>
      </c>
      <c r="G298" t="s">
        <v>759</v>
      </c>
      <c r="H298">
        <v>121</v>
      </c>
      <c r="I298" t="s">
        <v>239</v>
      </c>
      <c r="J298">
        <v>5</v>
      </c>
    </row>
    <row r="299" spans="1:10" x14ac:dyDescent="0.25">
      <c r="A299">
        <v>298</v>
      </c>
      <c r="B299" s="35">
        <v>43557</v>
      </c>
      <c r="C299" t="s">
        <v>1245</v>
      </c>
      <c r="D299" t="s">
        <v>1244</v>
      </c>
      <c r="E299" t="s">
        <v>307</v>
      </c>
      <c r="F299" t="s">
        <v>784</v>
      </c>
      <c r="G299" t="s">
        <v>1213</v>
      </c>
      <c r="H299">
        <v>350</v>
      </c>
      <c r="I299" t="s">
        <v>305</v>
      </c>
      <c r="J299">
        <v>9</v>
      </c>
    </row>
    <row r="300" spans="1:10" x14ac:dyDescent="0.25">
      <c r="A300">
        <v>299</v>
      </c>
      <c r="B300" s="35">
        <v>43564</v>
      </c>
      <c r="C300" t="s">
        <v>1248</v>
      </c>
      <c r="D300" t="s">
        <v>1246</v>
      </c>
      <c r="E300" t="s">
        <v>1247</v>
      </c>
      <c r="F300" t="s">
        <v>300</v>
      </c>
      <c r="G300" t="s">
        <v>316</v>
      </c>
      <c r="H300">
        <v>371</v>
      </c>
      <c r="I300" t="s">
        <v>239</v>
      </c>
      <c r="J300">
        <v>9</v>
      </c>
    </row>
    <row r="301" spans="1:10" x14ac:dyDescent="0.25">
      <c r="A301">
        <v>300</v>
      </c>
      <c r="B301" s="35">
        <v>43750</v>
      </c>
      <c r="C301" t="s">
        <v>1251</v>
      </c>
      <c r="D301" t="s">
        <v>1249</v>
      </c>
      <c r="E301" t="s">
        <v>1250</v>
      </c>
      <c r="F301" t="s">
        <v>525</v>
      </c>
      <c r="G301" t="s">
        <v>705</v>
      </c>
      <c r="H301">
        <v>354</v>
      </c>
      <c r="I301" t="s">
        <v>257</v>
      </c>
      <c r="J301">
        <v>8</v>
      </c>
    </row>
    <row r="302" spans="1:10" x14ac:dyDescent="0.25">
      <c r="A302">
        <v>301</v>
      </c>
      <c r="B302" s="35">
        <v>43593</v>
      </c>
      <c r="C302" t="s">
        <v>1254</v>
      </c>
      <c r="D302" t="s">
        <v>1252</v>
      </c>
      <c r="E302" t="s">
        <v>1253</v>
      </c>
      <c r="F302" t="s">
        <v>730</v>
      </c>
      <c r="G302" t="s">
        <v>645</v>
      </c>
      <c r="H302">
        <v>48</v>
      </c>
      <c r="I302" t="s">
        <v>257</v>
      </c>
      <c r="J302">
        <v>8</v>
      </c>
    </row>
    <row r="303" spans="1:10" x14ac:dyDescent="0.25">
      <c r="A303">
        <v>302</v>
      </c>
      <c r="B303" s="35">
        <v>43746</v>
      </c>
      <c r="C303" t="s">
        <v>1257</v>
      </c>
      <c r="D303" t="s">
        <v>1255</v>
      </c>
      <c r="E303" t="s">
        <v>1256</v>
      </c>
      <c r="F303" t="s">
        <v>580</v>
      </c>
      <c r="G303" t="s">
        <v>244</v>
      </c>
      <c r="H303">
        <v>461</v>
      </c>
      <c r="I303" t="s">
        <v>251</v>
      </c>
      <c r="J303">
        <v>10</v>
      </c>
    </row>
    <row r="304" spans="1:10" x14ac:dyDescent="0.25">
      <c r="A304">
        <v>303</v>
      </c>
      <c r="B304" s="35">
        <v>43710</v>
      </c>
      <c r="C304" t="s">
        <v>1260</v>
      </c>
      <c r="D304" t="s">
        <v>1258</v>
      </c>
      <c r="E304" t="s">
        <v>1259</v>
      </c>
      <c r="F304" t="s">
        <v>548</v>
      </c>
      <c r="G304" t="s">
        <v>281</v>
      </c>
      <c r="H304">
        <v>27</v>
      </c>
      <c r="I304" t="s">
        <v>239</v>
      </c>
      <c r="J304">
        <v>6</v>
      </c>
    </row>
    <row r="305" spans="1:10" x14ac:dyDescent="0.25">
      <c r="A305">
        <v>304</v>
      </c>
      <c r="B305" s="35">
        <v>43578</v>
      </c>
      <c r="C305" t="s">
        <v>1263</v>
      </c>
      <c r="D305" t="s">
        <v>1261</v>
      </c>
      <c r="E305" t="s">
        <v>1262</v>
      </c>
      <c r="F305" t="s">
        <v>233</v>
      </c>
      <c r="G305" t="s">
        <v>309</v>
      </c>
      <c r="H305">
        <v>91</v>
      </c>
      <c r="I305" t="s">
        <v>245</v>
      </c>
      <c r="J305">
        <v>9</v>
      </c>
    </row>
    <row r="306" spans="1:10" x14ac:dyDescent="0.25">
      <c r="A306">
        <v>305</v>
      </c>
      <c r="B306" s="35">
        <v>43515</v>
      </c>
      <c r="C306" t="s">
        <v>1266</v>
      </c>
      <c r="D306" t="s">
        <v>1264</v>
      </c>
      <c r="E306" t="s">
        <v>1265</v>
      </c>
      <c r="F306" t="s">
        <v>333</v>
      </c>
      <c r="G306" t="s">
        <v>1267</v>
      </c>
      <c r="H306">
        <v>430</v>
      </c>
      <c r="I306" t="s">
        <v>245</v>
      </c>
      <c r="J306">
        <v>2</v>
      </c>
    </row>
    <row r="307" spans="1:10" x14ac:dyDescent="0.25">
      <c r="A307">
        <v>306</v>
      </c>
      <c r="B307" s="35">
        <v>43626</v>
      </c>
      <c r="C307" t="s">
        <v>1270</v>
      </c>
      <c r="D307" t="s">
        <v>1268</v>
      </c>
      <c r="E307" t="s">
        <v>1269</v>
      </c>
      <c r="F307" t="s">
        <v>83</v>
      </c>
      <c r="G307" t="s">
        <v>879</v>
      </c>
      <c r="H307">
        <v>304</v>
      </c>
      <c r="I307" t="s">
        <v>257</v>
      </c>
      <c r="J307">
        <v>10</v>
      </c>
    </row>
    <row r="308" spans="1:10" x14ac:dyDescent="0.25">
      <c r="A308">
        <v>307</v>
      </c>
      <c r="B308" s="35">
        <v>43527</v>
      </c>
      <c r="C308" t="s">
        <v>1273</v>
      </c>
      <c r="D308" t="s">
        <v>1271</v>
      </c>
      <c r="E308" t="s">
        <v>1272</v>
      </c>
      <c r="F308" t="s">
        <v>300</v>
      </c>
      <c r="G308" t="s">
        <v>698</v>
      </c>
      <c r="H308">
        <v>451</v>
      </c>
      <c r="I308" t="s">
        <v>291</v>
      </c>
      <c r="J308">
        <v>6</v>
      </c>
    </row>
    <row r="309" spans="1:10" x14ac:dyDescent="0.25">
      <c r="A309">
        <v>308</v>
      </c>
      <c r="B309" s="35">
        <v>43636</v>
      </c>
      <c r="C309" t="s">
        <v>1276</v>
      </c>
      <c r="D309" t="s">
        <v>1274</v>
      </c>
      <c r="E309" t="s">
        <v>1275</v>
      </c>
      <c r="F309" t="s">
        <v>275</v>
      </c>
      <c r="G309" t="s">
        <v>920</v>
      </c>
      <c r="H309">
        <v>206</v>
      </c>
      <c r="I309" t="s">
        <v>305</v>
      </c>
      <c r="J309">
        <v>8</v>
      </c>
    </row>
    <row r="310" spans="1:10" x14ac:dyDescent="0.25">
      <c r="A310">
        <v>309</v>
      </c>
      <c r="B310" s="35">
        <v>43686</v>
      </c>
      <c r="C310" t="s">
        <v>1279</v>
      </c>
      <c r="D310" t="s">
        <v>1277</v>
      </c>
      <c r="E310" t="s">
        <v>1278</v>
      </c>
      <c r="F310" t="s">
        <v>243</v>
      </c>
      <c r="G310" t="s">
        <v>316</v>
      </c>
      <c r="H310">
        <v>243</v>
      </c>
      <c r="I310" t="s">
        <v>251</v>
      </c>
      <c r="J310">
        <v>1</v>
      </c>
    </row>
    <row r="311" spans="1:10" x14ac:dyDescent="0.25">
      <c r="A311">
        <v>310</v>
      </c>
      <c r="B311" s="35">
        <v>43603</v>
      </c>
      <c r="C311" t="s">
        <v>1282</v>
      </c>
      <c r="D311" t="s">
        <v>1280</v>
      </c>
      <c r="E311" t="s">
        <v>1281</v>
      </c>
      <c r="F311" t="s">
        <v>290</v>
      </c>
      <c r="G311" t="s">
        <v>1267</v>
      </c>
      <c r="H311">
        <v>266</v>
      </c>
      <c r="I311" t="s">
        <v>305</v>
      </c>
      <c r="J311">
        <v>4</v>
      </c>
    </row>
    <row r="312" spans="1:10" x14ac:dyDescent="0.25">
      <c r="A312">
        <v>311</v>
      </c>
      <c r="B312" s="35">
        <v>43495</v>
      </c>
      <c r="C312" t="s">
        <v>1285</v>
      </c>
      <c r="D312" t="s">
        <v>1283</v>
      </c>
      <c r="E312" t="s">
        <v>1284</v>
      </c>
      <c r="F312" t="s">
        <v>255</v>
      </c>
      <c r="G312" t="s">
        <v>541</v>
      </c>
      <c r="H312">
        <v>91</v>
      </c>
      <c r="I312" t="s">
        <v>305</v>
      </c>
      <c r="J312">
        <v>6</v>
      </c>
    </row>
    <row r="313" spans="1:10" x14ac:dyDescent="0.25">
      <c r="A313">
        <v>312</v>
      </c>
      <c r="B313" s="35">
        <v>43777</v>
      </c>
      <c r="C313" t="s">
        <v>1288</v>
      </c>
      <c r="D313" t="s">
        <v>1286</v>
      </c>
      <c r="E313" t="s">
        <v>1287</v>
      </c>
      <c r="F313" t="s">
        <v>506</v>
      </c>
      <c r="G313" t="s">
        <v>925</v>
      </c>
      <c r="H313">
        <v>244</v>
      </c>
      <c r="I313" t="s">
        <v>239</v>
      </c>
      <c r="J313">
        <v>4</v>
      </c>
    </row>
    <row r="314" spans="1:10" x14ac:dyDescent="0.25">
      <c r="A314">
        <v>313</v>
      </c>
      <c r="B314" s="35">
        <v>43572</v>
      </c>
      <c r="C314" t="s">
        <v>1291</v>
      </c>
      <c r="D314" t="s">
        <v>1289</v>
      </c>
      <c r="E314" t="s">
        <v>1290</v>
      </c>
      <c r="F314" t="s">
        <v>243</v>
      </c>
      <c r="G314" t="s">
        <v>925</v>
      </c>
      <c r="H314">
        <v>64</v>
      </c>
      <c r="I314" t="s">
        <v>305</v>
      </c>
      <c r="J314">
        <v>9</v>
      </c>
    </row>
    <row r="315" spans="1:10" x14ac:dyDescent="0.25">
      <c r="A315">
        <v>314</v>
      </c>
      <c r="B315" s="35">
        <v>43607</v>
      </c>
      <c r="C315" t="s">
        <v>1294</v>
      </c>
      <c r="D315" t="s">
        <v>1292</v>
      </c>
      <c r="E315" t="s">
        <v>1293</v>
      </c>
      <c r="F315" t="s">
        <v>233</v>
      </c>
      <c r="G315" t="s">
        <v>482</v>
      </c>
      <c r="H315">
        <v>59</v>
      </c>
      <c r="I315" t="s">
        <v>245</v>
      </c>
      <c r="J315">
        <v>8</v>
      </c>
    </row>
    <row r="316" spans="1:10" x14ac:dyDescent="0.25">
      <c r="A316">
        <v>315</v>
      </c>
      <c r="B316" s="35">
        <v>43688</v>
      </c>
      <c r="C316" t="s">
        <v>1297</v>
      </c>
      <c r="D316" t="s">
        <v>1295</v>
      </c>
      <c r="E316" t="s">
        <v>1296</v>
      </c>
      <c r="F316" t="s">
        <v>506</v>
      </c>
      <c r="G316" t="s">
        <v>800</v>
      </c>
      <c r="H316">
        <v>158</v>
      </c>
      <c r="I316" t="s">
        <v>305</v>
      </c>
      <c r="J316">
        <v>5</v>
      </c>
    </row>
    <row r="317" spans="1:10" x14ac:dyDescent="0.25">
      <c r="A317">
        <v>316</v>
      </c>
      <c r="B317" s="35">
        <v>43470</v>
      </c>
      <c r="C317" t="s">
        <v>1300</v>
      </c>
      <c r="D317" t="s">
        <v>1298</v>
      </c>
      <c r="E317" t="s">
        <v>1299</v>
      </c>
      <c r="F317" t="s">
        <v>233</v>
      </c>
      <c r="G317" t="s">
        <v>513</v>
      </c>
      <c r="H317">
        <v>198</v>
      </c>
      <c r="I317" t="s">
        <v>291</v>
      </c>
      <c r="J317">
        <v>8</v>
      </c>
    </row>
    <row r="318" spans="1:10" x14ac:dyDescent="0.25">
      <c r="A318">
        <v>317</v>
      </c>
      <c r="B318" s="35">
        <v>43624</v>
      </c>
      <c r="C318" t="s">
        <v>1303</v>
      </c>
      <c r="D318" t="s">
        <v>1301</v>
      </c>
      <c r="E318" t="s">
        <v>1302</v>
      </c>
      <c r="F318" t="s">
        <v>243</v>
      </c>
      <c r="G318" t="s">
        <v>490</v>
      </c>
      <c r="H318">
        <v>214</v>
      </c>
      <c r="I318" t="s">
        <v>239</v>
      </c>
      <c r="J318">
        <v>5</v>
      </c>
    </row>
    <row r="319" spans="1:10" x14ac:dyDescent="0.25">
      <c r="A319">
        <v>318</v>
      </c>
      <c r="B319" s="35">
        <v>43593</v>
      </c>
      <c r="C319" t="s">
        <v>1306</v>
      </c>
      <c r="D319" t="s">
        <v>1304</v>
      </c>
      <c r="E319" t="s">
        <v>1305</v>
      </c>
      <c r="F319" t="s">
        <v>290</v>
      </c>
      <c r="G319" t="s">
        <v>334</v>
      </c>
      <c r="H319">
        <v>469</v>
      </c>
      <c r="I319" t="s">
        <v>229</v>
      </c>
      <c r="J319">
        <v>7</v>
      </c>
    </row>
    <row r="320" spans="1:10" x14ac:dyDescent="0.25">
      <c r="A320">
        <v>319</v>
      </c>
      <c r="B320" s="35">
        <v>43691</v>
      </c>
      <c r="C320" t="s">
        <v>1309</v>
      </c>
      <c r="D320" t="s">
        <v>1307</v>
      </c>
      <c r="E320" t="s">
        <v>1308</v>
      </c>
      <c r="F320" t="s">
        <v>83</v>
      </c>
      <c r="G320" t="s">
        <v>932</v>
      </c>
      <c r="H320">
        <v>376</v>
      </c>
      <c r="I320" t="s">
        <v>245</v>
      </c>
      <c r="J320">
        <v>5</v>
      </c>
    </row>
    <row r="321" spans="1:10" x14ac:dyDescent="0.25">
      <c r="A321">
        <v>320</v>
      </c>
      <c r="B321" s="35">
        <v>43491</v>
      </c>
      <c r="C321" t="s">
        <v>1312</v>
      </c>
      <c r="D321" t="s">
        <v>1310</v>
      </c>
      <c r="E321" t="s">
        <v>1311</v>
      </c>
      <c r="F321" t="s">
        <v>580</v>
      </c>
      <c r="G321" t="s">
        <v>698</v>
      </c>
      <c r="H321">
        <v>402</v>
      </c>
      <c r="I321" t="s">
        <v>291</v>
      </c>
      <c r="J321">
        <v>8</v>
      </c>
    </row>
    <row r="322" spans="1:10" x14ac:dyDescent="0.25">
      <c r="A322">
        <v>321</v>
      </c>
      <c r="B322" s="35">
        <v>43496</v>
      </c>
      <c r="C322" t="s">
        <v>1315</v>
      </c>
      <c r="D322" t="s">
        <v>1313</v>
      </c>
      <c r="E322" t="s">
        <v>1314</v>
      </c>
      <c r="F322" t="s">
        <v>468</v>
      </c>
      <c r="G322" t="s">
        <v>932</v>
      </c>
      <c r="H322">
        <v>352</v>
      </c>
      <c r="I322" t="s">
        <v>305</v>
      </c>
      <c r="J322">
        <v>9</v>
      </c>
    </row>
    <row r="323" spans="1:10" x14ac:dyDescent="0.25">
      <c r="A323">
        <v>322</v>
      </c>
      <c r="B323" s="35">
        <v>43531</v>
      </c>
      <c r="C323" t="s">
        <v>1318</v>
      </c>
      <c r="D323" t="s">
        <v>1316</v>
      </c>
      <c r="E323" t="s">
        <v>1317</v>
      </c>
      <c r="F323" t="s">
        <v>83</v>
      </c>
      <c r="G323" t="s">
        <v>276</v>
      </c>
      <c r="H323">
        <v>350</v>
      </c>
      <c r="I323" t="s">
        <v>257</v>
      </c>
      <c r="J323">
        <v>8</v>
      </c>
    </row>
    <row r="324" spans="1:10" x14ac:dyDescent="0.25">
      <c r="A324">
        <v>323</v>
      </c>
      <c r="B324" s="35">
        <v>43594</v>
      </c>
      <c r="C324" t="s">
        <v>1321</v>
      </c>
      <c r="D324" t="s">
        <v>1319</v>
      </c>
      <c r="E324" t="s">
        <v>1320</v>
      </c>
      <c r="F324" t="s">
        <v>477</v>
      </c>
      <c r="G324" t="s">
        <v>1072</v>
      </c>
      <c r="H324">
        <v>43</v>
      </c>
      <c r="I324" t="s">
        <v>305</v>
      </c>
      <c r="J324">
        <v>10</v>
      </c>
    </row>
    <row r="325" spans="1:10" x14ac:dyDescent="0.25">
      <c r="A325">
        <v>324</v>
      </c>
      <c r="B325" s="35">
        <v>43520</v>
      </c>
      <c r="C325" t="s">
        <v>1324</v>
      </c>
      <c r="D325" t="s">
        <v>1322</v>
      </c>
      <c r="E325" t="s">
        <v>1323</v>
      </c>
      <c r="F325" t="s">
        <v>671</v>
      </c>
      <c r="G325" t="s">
        <v>234</v>
      </c>
      <c r="H325">
        <v>213</v>
      </c>
      <c r="I325" t="s">
        <v>257</v>
      </c>
      <c r="J325">
        <v>5</v>
      </c>
    </row>
    <row r="326" spans="1:10" x14ac:dyDescent="0.25">
      <c r="A326">
        <v>325</v>
      </c>
      <c r="B326" s="35">
        <v>43587</v>
      </c>
      <c r="C326" t="s">
        <v>1327</v>
      </c>
      <c r="D326" t="s">
        <v>1325</v>
      </c>
      <c r="E326" t="s">
        <v>1326</v>
      </c>
      <c r="F326" t="s">
        <v>249</v>
      </c>
      <c r="G326" t="s">
        <v>1026</v>
      </c>
      <c r="H326">
        <v>112</v>
      </c>
      <c r="I326" t="s">
        <v>257</v>
      </c>
      <c r="J326">
        <v>8</v>
      </c>
    </row>
    <row r="327" spans="1:10" x14ac:dyDescent="0.25">
      <c r="A327">
        <v>326</v>
      </c>
      <c r="B327" s="35">
        <v>43520</v>
      </c>
      <c r="C327" t="s">
        <v>1330</v>
      </c>
      <c r="D327" t="s">
        <v>1328</v>
      </c>
      <c r="E327" t="s">
        <v>1329</v>
      </c>
      <c r="F327" t="s">
        <v>270</v>
      </c>
      <c r="G327" t="s">
        <v>541</v>
      </c>
      <c r="H327">
        <v>150</v>
      </c>
      <c r="I327" t="s">
        <v>229</v>
      </c>
      <c r="J327">
        <v>5</v>
      </c>
    </row>
    <row r="328" spans="1:10" x14ac:dyDescent="0.25">
      <c r="A328">
        <v>327</v>
      </c>
      <c r="B328" s="35">
        <v>43671</v>
      </c>
      <c r="C328" t="s">
        <v>1333</v>
      </c>
      <c r="D328" t="s">
        <v>1331</v>
      </c>
      <c r="E328" t="s">
        <v>1332</v>
      </c>
      <c r="F328" t="s">
        <v>233</v>
      </c>
      <c r="G328" t="s">
        <v>1213</v>
      </c>
      <c r="H328">
        <v>65</v>
      </c>
      <c r="I328" t="s">
        <v>229</v>
      </c>
      <c r="J328">
        <v>8</v>
      </c>
    </row>
    <row r="329" spans="1:10" x14ac:dyDescent="0.25">
      <c r="A329">
        <v>328</v>
      </c>
      <c r="B329" s="35">
        <v>43584</v>
      </c>
      <c r="C329" t="s">
        <v>1336</v>
      </c>
      <c r="D329" t="s">
        <v>1334</v>
      </c>
      <c r="E329" t="s">
        <v>1335</v>
      </c>
      <c r="F329" t="s">
        <v>233</v>
      </c>
      <c r="G329" t="s">
        <v>358</v>
      </c>
      <c r="H329">
        <v>477</v>
      </c>
      <c r="I329" t="s">
        <v>229</v>
      </c>
      <c r="J329">
        <v>9</v>
      </c>
    </row>
    <row r="330" spans="1:10" x14ac:dyDescent="0.25">
      <c r="A330">
        <v>329</v>
      </c>
      <c r="B330" s="35">
        <v>43651</v>
      </c>
      <c r="C330" t="s">
        <v>1339</v>
      </c>
      <c r="D330" t="s">
        <v>1337</v>
      </c>
      <c r="E330" t="s">
        <v>1338</v>
      </c>
      <c r="F330" t="s">
        <v>525</v>
      </c>
      <c r="G330" t="s">
        <v>244</v>
      </c>
      <c r="H330">
        <v>374</v>
      </c>
      <c r="I330" t="s">
        <v>245</v>
      </c>
      <c r="J330">
        <v>2</v>
      </c>
    </row>
    <row r="331" spans="1:10" x14ac:dyDescent="0.25">
      <c r="A331">
        <v>330</v>
      </c>
      <c r="B331" s="35">
        <v>43599</v>
      </c>
      <c r="C331" t="s">
        <v>1342</v>
      </c>
      <c r="D331" t="s">
        <v>1340</v>
      </c>
      <c r="E331" t="s">
        <v>1341</v>
      </c>
      <c r="F331" t="s">
        <v>924</v>
      </c>
      <c r="G331" t="s">
        <v>1343</v>
      </c>
      <c r="H331">
        <v>190</v>
      </c>
      <c r="I331" t="s">
        <v>245</v>
      </c>
      <c r="J331">
        <v>1</v>
      </c>
    </row>
    <row r="332" spans="1:10" x14ac:dyDescent="0.25">
      <c r="A332">
        <v>331</v>
      </c>
      <c r="B332" s="35">
        <v>43769</v>
      </c>
      <c r="C332" t="s">
        <v>1346</v>
      </c>
      <c r="D332" t="s">
        <v>1344</v>
      </c>
      <c r="E332" t="s">
        <v>1345</v>
      </c>
      <c r="F332" t="s">
        <v>261</v>
      </c>
      <c r="G332" t="s">
        <v>425</v>
      </c>
      <c r="H332">
        <v>97</v>
      </c>
      <c r="I332" t="s">
        <v>305</v>
      </c>
      <c r="J332">
        <v>1</v>
      </c>
    </row>
    <row r="333" spans="1:10" x14ac:dyDescent="0.25">
      <c r="A333">
        <v>332</v>
      </c>
      <c r="B333" s="35">
        <v>43688</v>
      </c>
      <c r="C333" t="s">
        <v>1349</v>
      </c>
      <c r="D333" t="s">
        <v>1347</v>
      </c>
      <c r="E333" t="s">
        <v>1348</v>
      </c>
      <c r="F333" t="s">
        <v>468</v>
      </c>
      <c r="G333" t="s">
        <v>869</v>
      </c>
      <c r="H333">
        <v>385</v>
      </c>
      <c r="I333" t="s">
        <v>229</v>
      </c>
      <c r="J333">
        <v>6</v>
      </c>
    </row>
    <row r="334" spans="1:10" x14ac:dyDescent="0.25">
      <c r="A334">
        <v>333</v>
      </c>
      <c r="B334" s="35">
        <v>43725</v>
      </c>
      <c r="C334" t="s">
        <v>1352</v>
      </c>
      <c r="D334" t="s">
        <v>1350</v>
      </c>
      <c r="E334" t="s">
        <v>1351</v>
      </c>
      <c r="F334" t="s">
        <v>722</v>
      </c>
      <c r="G334" t="s">
        <v>1343</v>
      </c>
      <c r="H334">
        <v>424</v>
      </c>
      <c r="I334" t="s">
        <v>305</v>
      </c>
      <c r="J334">
        <v>5</v>
      </c>
    </row>
    <row r="335" spans="1:10" x14ac:dyDescent="0.25">
      <c r="A335">
        <v>334</v>
      </c>
      <c r="B335" s="35">
        <v>43574</v>
      </c>
      <c r="C335" t="s">
        <v>1355</v>
      </c>
      <c r="D335" t="s">
        <v>1353</v>
      </c>
      <c r="E335" t="s">
        <v>1354</v>
      </c>
      <c r="F335" t="s">
        <v>249</v>
      </c>
      <c r="G335" t="s">
        <v>975</v>
      </c>
      <c r="H335">
        <v>272</v>
      </c>
      <c r="I335" t="s">
        <v>245</v>
      </c>
      <c r="J335">
        <v>2</v>
      </c>
    </row>
    <row r="336" spans="1:10" x14ac:dyDescent="0.25">
      <c r="A336">
        <v>335</v>
      </c>
      <c r="B336" s="35">
        <v>43511</v>
      </c>
      <c r="C336" t="s">
        <v>1358</v>
      </c>
      <c r="D336" t="s">
        <v>1356</v>
      </c>
      <c r="E336" t="s">
        <v>1357</v>
      </c>
      <c r="F336" t="s">
        <v>233</v>
      </c>
      <c r="G336" t="s">
        <v>367</v>
      </c>
      <c r="H336">
        <v>301</v>
      </c>
      <c r="I336" t="s">
        <v>245</v>
      </c>
      <c r="J336">
        <v>10</v>
      </c>
    </row>
    <row r="337" spans="1:10" x14ac:dyDescent="0.25">
      <c r="A337">
        <v>336</v>
      </c>
      <c r="B337" s="35">
        <v>43652</v>
      </c>
      <c r="C337" t="s">
        <v>1361</v>
      </c>
      <c r="D337" t="s">
        <v>1359</v>
      </c>
      <c r="E337" t="s">
        <v>1360</v>
      </c>
      <c r="F337" t="s">
        <v>233</v>
      </c>
      <c r="G337" t="s">
        <v>649</v>
      </c>
      <c r="H337">
        <v>163</v>
      </c>
      <c r="I337" t="s">
        <v>251</v>
      </c>
      <c r="J337">
        <v>1</v>
      </c>
    </row>
    <row r="338" spans="1:10" x14ac:dyDescent="0.25">
      <c r="A338">
        <v>337</v>
      </c>
      <c r="B338" s="35">
        <v>43752</v>
      </c>
      <c r="C338" t="s">
        <v>1364</v>
      </c>
      <c r="D338" t="s">
        <v>1362</v>
      </c>
      <c r="E338" t="s">
        <v>1363</v>
      </c>
      <c r="F338" t="s">
        <v>83</v>
      </c>
      <c r="G338" t="s">
        <v>698</v>
      </c>
      <c r="H338">
        <v>476</v>
      </c>
      <c r="I338" t="s">
        <v>257</v>
      </c>
      <c r="J338">
        <v>9</v>
      </c>
    </row>
    <row r="339" spans="1:10" x14ac:dyDescent="0.25">
      <c r="A339">
        <v>338</v>
      </c>
      <c r="B339" s="35">
        <v>43566</v>
      </c>
      <c r="C339" t="s">
        <v>1367</v>
      </c>
      <c r="D339" t="s">
        <v>1365</v>
      </c>
      <c r="E339" t="s">
        <v>1366</v>
      </c>
      <c r="F339" t="s">
        <v>243</v>
      </c>
      <c r="G339" t="s">
        <v>262</v>
      </c>
      <c r="H339">
        <v>10</v>
      </c>
      <c r="I339" t="s">
        <v>239</v>
      </c>
      <c r="J339">
        <v>1</v>
      </c>
    </row>
    <row r="340" spans="1:10" x14ac:dyDescent="0.25">
      <c r="A340">
        <v>339</v>
      </c>
      <c r="B340" s="35">
        <v>43700</v>
      </c>
      <c r="C340" t="s">
        <v>1370</v>
      </c>
      <c r="D340" t="s">
        <v>1368</v>
      </c>
      <c r="E340" t="s">
        <v>1369</v>
      </c>
      <c r="F340" t="s">
        <v>233</v>
      </c>
      <c r="G340" t="s">
        <v>865</v>
      </c>
      <c r="H340">
        <v>59</v>
      </c>
      <c r="I340" t="s">
        <v>305</v>
      </c>
      <c r="J340">
        <v>9</v>
      </c>
    </row>
    <row r="341" spans="1:10" x14ac:dyDescent="0.25">
      <c r="A341">
        <v>340</v>
      </c>
      <c r="B341" s="35">
        <v>43771</v>
      </c>
      <c r="C341" t="s">
        <v>1373</v>
      </c>
      <c r="D341" t="s">
        <v>1371</v>
      </c>
      <c r="E341" t="s">
        <v>1372</v>
      </c>
      <c r="F341" t="s">
        <v>300</v>
      </c>
      <c r="G341" t="s">
        <v>379</v>
      </c>
      <c r="H341">
        <v>461</v>
      </c>
      <c r="I341" t="s">
        <v>251</v>
      </c>
      <c r="J341">
        <v>9</v>
      </c>
    </row>
    <row r="342" spans="1:10" x14ac:dyDescent="0.25">
      <c r="A342">
        <v>341</v>
      </c>
      <c r="B342" s="35">
        <v>43740</v>
      </c>
      <c r="C342" t="s">
        <v>1376</v>
      </c>
      <c r="D342" t="s">
        <v>1374</v>
      </c>
      <c r="E342" t="s">
        <v>1375</v>
      </c>
      <c r="F342" t="s">
        <v>432</v>
      </c>
      <c r="G342" t="s">
        <v>228</v>
      </c>
      <c r="H342">
        <v>27</v>
      </c>
      <c r="I342" t="s">
        <v>251</v>
      </c>
      <c r="J342">
        <v>3</v>
      </c>
    </row>
    <row r="343" spans="1:10" x14ac:dyDescent="0.25">
      <c r="A343">
        <v>342</v>
      </c>
      <c r="B343" s="35">
        <v>43613</v>
      </c>
      <c r="C343" t="s">
        <v>1379</v>
      </c>
      <c r="D343" t="s">
        <v>1377</v>
      </c>
      <c r="E343" t="s">
        <v>1378</v>
      </c>
      <c r="F343" t="s">
        <v>333</v>
      </c>
      <c r="G343" t="s">
        <v>384</v>
      </c>
      <c r="H343">
        <v>392</v>
      </c>
      <c r="I343" t="s">
        <v>229</v>
      </c>
      <c r="J343">
        <v>2</v>
      </c>
    </row>
    <row r="344" spans="1:10" x14ac:dyDescent="0.25">
      <c r="A344">
        <v>343</v>
      </c>
      <c r="B344" s="35">
        <v>43590</v>
      </c>
      <c r="C344" t="s">
        <v>1382</v>
      </c>
      <c r="D344" t="s">
        <v>1380</v>
      </c>
      <c r="E344" t="s">
        <v>1381</v>
      </c>
      <c r="F344" t="s">
        <v>275</v>
      </c>
      <c r="G344" t="s">
        <v>474</v>
      </c>
      <c r="H344">
        <v>310</v>
      </c>
      <c r="I344" t="s">
        <v>251</v>
      </c>
      <c r="J344">
        <v>3</v>
      </c>
    </row>
    <row r="345" spans="1:10" x14ac:dyDescent="0.25">
      <c r="A345">
        <v>344</v>
      </c>
      <c r="B345" s="35">
        <v>43658</v>
      </c>
      <c r="C345" t="s">
        <v>1385</v>
      </c>
      <c r="D345" t="s">
        <v>1383</v>
      </c>
      <c r="E345" t="s">
        <v>1384</v>
      </c>
      <c r="F345" t="s">
        <v>517</v>
      </c>
      <c r="G345" t="s">
        <v>759</v>
      </c>
      <c r="H345">
        <v>223</v>
      </c>
      <c r="I345" t="s">
        <v>305</v>
      </c>
      <c r="J345">
        <v>5</v>
      </c>
    </row>
    <row r="346" spans="1:10" x14ac:dyDescent="0.25">
      <c r="A346">
        <v>345</v>
      </c>
      <c r="B346" s="35">
        <v>43732</v>
      </c>
      <c r="C346" t="s">
        <v>1388</v>
      </c>
      <c r="D346" t="s">
        <v>1386</v>
      </c>
      <c r="E346" t="s">
        <v>1387</v>
      </c>
      <c r="F346" t="s">
        <v>233</v>
      </c>
      <c r="G346" t="s">
        <v>1072</v>
      </c>
      <c r="H346">
        <v>324</v>
      </c>
      <c r="I346" t="s">
        <v>239</v>
      </c>
      <c r="J346">
        <v>10</v>
      </c>
    </row>
    <row r="347" spans="1:10" x14ac:dyDescent="0.25">
      <c r="A347">
        <v>346</v>
      </c>
      <c r="B347" s="35">
        <v>43695</v>
      </c>
      <c r="C347" t="s">
        <v>1391</v>
      </c>
      <c r="D347" t="s">
        <v>1389</v>
      </c>
      <c r="E347" t="s">
        <v>1390</v>
      </c>
      <c r="F347" t="s">
        <v>784</v>
      </c>
      <c r="G347" t="s">
        <v>304</v>
      </c>
      <c r="H347">
        <v>188</v>
      </c>
      <c r="I347" t="s">
        <v>251</v>
      </c>
      <c r="J347">
        <v>7</v>
      </c>
    </row>
    <row r="348" spans="1:10" x14ac:dyDescent="0.25">
      <c r="A348">
        <v>347</v>
      </c>
      <c r="B348" s="35">
        <v>43506</v>
      </c>
      <c r="C348" t="s">
        <v>1394</v>
      </c>
      <c r="D348" t="s">
        <v>1392</v>
      </c>
      <c r="E348" t="s">
        <v>1393</v>
      </c>
      <c r="F348" t="s">
        <v>300</v>
      </c>
      <c r="G348" t="s">
        <v>358</v>
      </c>
      <c r="H348">
        <v>242</v>
      </c>
      <c r="I348" t="s">
        <v>251</v>
      </c>
      <c r="J348">
        <v>10</v>
      </c>
    </row>
    <row r="349" spans="1:10" x14ac:dyDescent="0.25">
      <c r="A349">
        <v>348</v>
      </c>
      <c r="B349" s="35">
        <v>43567</v>
      </c>
      <c r="C349" t="s">
        <v>1397</v>
      </c>
      <c r="D349" t="s">
        <v>1395</v>
      </c>
      <c r="E349" t="s">
        <v>1396</v>
      </c>
      <c r="F349" t="s">
        <v>266</v>
      </c>
      <c r="G349" t="s">
        <v>474</v>
      </c>
      <c r="H349">
        <v>476</v>
      </c>
      <c r="I349" t="s">
        <v>257</v>
      </c>
      <c r="J349">
        <v>5</v>
      </c>
    </row>
    <row r="350" spans="1:10" x14ac:dyDescent="0.25">
      <c r="A350">
        <v>349</v>
      </c>
      <c r="B350" s="35">
        <v>43528</v>
      </c>
      <c r="C350" t="s">
        <v>1400</v>
      </c>
      <c r="D350" t="s">
        <v>1398</v>
      </c>
      <c r="E350" t="s">
        <v>1399</v>
      </c>
      <c r="F350" t="s">
        <v>556</v>
      </c>
      <c r="G350" t="s">
        <v>228</v>
      </c>
      <c r="H350">
        <v>118</v>
      </c>
      <c r="I350" t="s">
        <v>245</v>
      </c>
      <c r="J350">
        <v>1</v>
      </c>
    </row>
    <row r="351" spans="1:10" x14ac:dyDescent="0.25">
      <c r="A351">
        <v>350</v>
      </c>
      <c r="B351" s="35">
        <v>43537</v>
      </c>
      <c r="C351" t="s">
        <v>1403</v>
      </c>
      <c r="D351" t="s">
        <v>1401</v>
      </c>
      <c r="E351" t="s">
        <v>1402</v>
      </c>
      <c r="F351" t="s">
        <v>450</v>
      </c>
      <c r="G351" t="s">
        <v>541</v>
      </c>
      <c r="H351">
        <v>322</v>
      </c>
      <c r="I351" t="s">
        <v>305</v>
      </c>
      <c r="J351">
        <v>9</v>
      </c>
    </row>
    <row r="352" spans="1:10" x14ac:dyDescent="0.25">
      <c r="A352">
        <v>351</v>
      </c>
      <c r="B352" s="35">
        <v>43610</v>
      </c>
      <c r="C352" t="s">
        <v>1406</v>
      </c>
      <c r="D352" t="s">
        <v>1404</v>
      </c>
      <c r="E352" t="s">
        <v>1405</v>
      </c>
      <c r="F352" t="s">
        <v>432</v>
      </c>
      <c r="G352" t="s">
        <v>458</v>
      </c>
      <c r="H352">
        <v>118</v>
      </c>
      <c r="I352" t="s">
        <v>305</v>
      </c>
      <c r="J352">
        <v>1</v>
      </c>
    </row>
    <row r="353" spans="1:10" x14ac:dyDescent="0.25">
      <c r="A353">
        <v>352</v>
      </c>
      <c r="B353" s="35">
        <v>43520</v>
      </c>
      <c r="C353" t="s">
        <v>1409</v>
      </c>
      <c r="D353" t="s">
        <v>1407</v>
      </c>
      <c r="E353" t="s">
        <v>1408</v>
      </c>
      <c r="F353" t="s">
        <v>233</v>
      </c>
      <c r="G353" t="s">
        <v>250</v>
      </c>
      <c r="H353">
        <v>451</v>
      </c>
      <c r="I353" t="s">
        <v>251</v>
      </c>
      <c r="J353">
        <v>8</v>
      </c>
    </row>
    <row r="354" spans="1:10" x14ac:dyDescent="0.25">
      <c r="A354">
        <v>353</v>
      </c>
      <c r="B354" s="35">
        <v>43602</v>
      </c>
      <c r="C354" t="s">
        <v>1412</v>
      </c>
      <c r="D354" t="s">
        <v>1410</v>
      </c>
      <c r="E354" t="s">
        <v>1411</v>
      </c>
      <c r="F354" t="s">
        <v>924</v>
      </c>
      <c r="G354" t="s">
        <v>920</v>
      </c>
      <c r="H354">
        <v>209</v>
      </c>
      <c r="I354" t="s">
        <v>305</v>
      </c>
      <c r="J354">
        <v>7</v>
      </c>
    </row>
    <row r="355" spans="1:10" x14ac:dyDescent="0.25">
      <c r="A355">
        <v>354</v>
      </c>
      <c r="B355" s="35">
        <v>43745</v>
      </c>
      <c r="C355" t="s">
        <v>1415</v>
      </c>
      <c r="D355" t="s">
        <v>1413</v>
      </c>
      <c r="E355" t="s">
        <v>1414</v>
      </c>
      <c r="F355" t="s">
        <v>432</v>
      </c>
      <c r="G355" t="s">
        <v>585</v>
      </c>
      <c r="H355">
        <v>238</v>
      </c>
      <c r="I355" t="s">
        <v>239</v>
      </c>
      <c r="J355">
        <v>9</v>
      </c>
    </row>
    <row r="356" spans="1:10" x14ac:dyDescent="0.25">
      <c r="A356">
        <v>355</v>
      </c>
      <c r="B356" s="35">
        <v>43686</v>
      </c>
      <c r="C356" t="s">
        <v>1418</v>
      </c>
      <c r="D356" t="s">
        <v>1416</v>
      </c>
      <c r="E356" t="s">
        <v>1417</v>
      </c>
      <c r="F356" t="s">
        <v>395</v>
      </c>
      <c r="G356" t="s">
        <v>800</v>
      </c>
      <c r="H356">
        <v>442</v>
      </c>
      <c r="I356" t="s">
        <v>257</v>
      </c>
      <c r="J356">
        <v>9</v>
      </c>
    </row>
    <row r="357" spans="1:10" x14ac:dyDescent="0.25">
      <c r="A357">
        <v>356</v>
      </c>
      <c r="B357" s="35">
        <v>43680</v>
      </c>
      <c r="C357" t="s">
        <v>1421</v>
      </c>
      <c r="D357" t="s">
        <v>1419</v>
      </c>
      <c r="E357" t="s">
        <v>1420</v>
      </c>
      <c r="F357" t="s">
        <v>249</v>
      </c>
      <c r="G357" t="s">
        <v>832</v>
      </c>
      <c r="H357">
        <v>348</v>
      </c>
      <c r="I357" t="s">
        <v>305</v>
      </c>
      <c r="J357">
        <v>9</v>
      </c>
    </row>
    <row r="358" spans="1:10" x14ac:dyDescent="0.25">
      <c r="A358">
        <v>357</v>
      </c>
      <c r="B358" s="35">
        <v>43606</v>
      </c>
      <c r="C358" t="s">
        <v>1424</v>
      </c>
      <c r="D358" t="s">
        <v>1422</v>
      </c>
      <c r="E358" t="s">
        <v>1423</v>
      </c>
      <c r="F358" t="s">
        <v>243</v>
      </c>
      <c r="G358" t="s">
        <v>403</v>
      </c>
      <c r="H358">
        <v>112</v>
      </c>
      <c r="I358" t="s">
        <v>257</v>
      </c>
      <c r="J358">
        <v>10</v>
      </c>
    </row>
    <row r="359" spans="1:10" x14ac:dyDescent="0.25">
      <c r="A359">
        <v>358</v>
      </c>
      <c r="B359" s="35">
        <v>43506</v>
      </c>
      <c r="C359" t="s">
        <v>1427</v>
      </c>
      <c r="D359" t="s">
        <v>1425</v>
      </c>
      <c r="E359" t="s">
        <v>1426</v>
      </c>
      <c r="F359" t="s">
        <v>432</v>
      </c>
      <c r="G359" t="s">
        <v>228</v>
      </c>
      <c r="H359">
        <v>422</v>
      </c>
      <c r="I359" t="s">
        <v>305</v>
      </c>
      <c r="J359">
        <v>3</v>
      </c>
    </row>
    <row r="360" spans="1:10" x14ac:dyDescent="0.25">
      <c r="A360">
        <v>359</v>
      </c>
      <c r="B360" s="35">
        <v>43558</v>
      </c>
      <c r="C360" t="s">
        <v>1429</v>
      </c>
      <c r="D360" t="s">
        <v>1428</v>
      </c>
      <c r="E360" t="s">
        <v>587</v>
      </c>
      <c r="F360" t="s">
        <v>671</v>
      </c>
      <c r="G360" t="s">
        <v>513</v>
      </c>
      <c r="H360">
        <v>255</v>
      </c>
      <c r="I360" t="s">
        <v>229</v>
      </c>
      <c r="J360">
        <v>10</v>
      </c>
    </row>
    <row r="361" spans="1:10" x14ac:dyDescent="0.25">
      <c r="A361">
        <v>360</v>
      </c>
      <c r="B361" s="35">
        <v>43581</v>
      </c>
      <c r="C361" t="s">
        <v>1432</v>
      </c>
      <c r="D361" t="s">
        <v>1430</v>
      </c>
      <c r="E361" t="s">
        <v>1431</v>
      </c>
      <c r="F361" t="s">
        <v>924</v>
      </c>
      <c r="G361" t="s">
        <v>612</v>
      </c>
      <c r="H361">
        <v>18</v>
      </c>
      <c r="I361" t="s">
        <v>229</v>
      </c>
      <c r="J361">
        <v>4</v>
      </c>
    </row>
    <row r="362" spans="1:10" x14ac:dyDescent="0.25">
      <c r="A362">
        <v>361</v>
      </c>
      <c r="B362" s="35">
        <v>43726</v>
      </c>
      <c r="C362" t="s">
        <v>1435</v>
      </c>
      <c r="D362" t="s">
        <v>1433</v>
      </c>
      <c r="E362" t="s">
        <v>1434</v>
      </c>
      <c r="F362" t="s">
        <v>270</v>
      </c>
      <c r="G362" t="s">
        <v>379</v>
      </c>
      <c r="H362">
        <v>181</v>
      </c>
      <c r="I362" t="s">
        <v>251</v>
      </c>
      <c r="J362">
        <v>7</v>
      </c>
    </row>
    <row r="363" spans="1:10" x14ac:dyDescent="0.25">
      <c r="A363">
        <v>362</v>
      </c>
      <c r="B363" s="35">
        <v>43603</v>
      </c>
      <c r="C363" t="s">
        <v>1438</v>
      </c>
      <c r="D363" t="s">
        <v>1436</v>
      </c>
      <c r="E363" t="s">
        <v>1437</v>
      </c>
      <c r="F363" t="s">
        <v>407</v>
      </c>
      <c r="G363" t="s">
        <v>612</v>
      </c>
      <c r="H363">
        <v>251</v>
      </c>
      <c r="I363" t="s">
        <v>305</v>
      </c>
      <c r="J363">
        <v>1</v>
      </c>
    </row>
    <row r="364" spans="1:10" x14ac:dyDescent="0.25">
      <c r="A364">
        <v>363</v>
      </c>
      <c r="B364" s="35">
        <v>43700</v>
      </c>
      <c r="C364" t="s">
        <v>1441</v>
      </c>
      <c r="D364" t="s">
        <v>1439</v>
      </c>
      <c r="E364" t="s">
        <v>1440</v>
      </c>
      <c r="F364" t="s">
        <v>270</v>
      </c>
      <c r="G364" t="s">
        <v>518</v>
      </c>
      <c r="H364">
        <v>388</v>
      </c>
      <c r="I364" t="s">
        <v>229</v>
      </c>
      <c r="J364">
        <v>6</v>
      </c>
    </row>
    <row r="365" spans="1:10" x14ac:dyDescent="0.25">
      <c r="A365">
        <v>364</v>
      </c>
      <c r="B365" s="35">
        <v>43755</v>
      </c>
      <c r="C365" t="s">
        <v>1444</v>
      </c>
      <c r="D365" t="s">
        <v>1442</v>
      </c>
      <c r="E365" t="s">
        <v>1443</v>
      </c>
      <c r="F365" t="s">
        <v>300</v>
      </c>
      <c r="G365" t="s">
        <v>296</v>
      </c>
      <c r="H365">
        <v>430</v>
      </c>
      <c r="I365" t="s">
        <v>305</v>
      </c>
      <c r="J365">
        <v>1</v>
      </c>
    </row>
    <row r="366" spans="1:10" x14ac:dyDescent="0.25">
      <c r="A366">
        <v>365</v>
      </c>
      <c r="B366" s="35">
        <v>43743</v>
      </c>
      <c r="C366" t="s">
        <v>1447</v>
      </c>
      <c r="D366" t="s">
        <v>1445</v>
      </c>
      <c r="E366" t="s">
        <v>1446</v>
      </c>
      <c r="F366" t="s">
        <v>722</v>
      </c>
      <c r="G366" t="s">
        <v>858</v>
      </c>
      <c r="H366">
        <v>131</v>
      </c>
      <c r="I366" t="s">
        <v>257</v>
      </c>
      <c r="J366">
        <v>5</v>
      </c>
    </row>
    <row r="367" spans="1:10" x14ac:dyDescent="0.25">
      <c r="A367">
        <v>366</v>
      </c>
      <c r="B367" s="35">
        <v>43486</v>
      </c>
      <c r="C367" t="s">
        <v>1450</v>
      </c>
      <c r="D367" t="s">
        <v>1448</v>
      </c>
      <c r="E367" t="s">
        <v>1449</v>
      </c>
      <c r="F367" t="s">
        <v>924</v>
      </c>
      <c r="G367" t="s">
        <v>350</v>
      </c>
      <c r="H367">
        <v>184</v>
      </c>
      <c r="I367" t="s">
        <v>257</v>
      </c>
      <c r="J367">
        <v>10</v>
      </c>
    </row>
    <row r="368" spans="1:10" x14ac:dyDescent="0.25">
      <c r="A368">
        <v>367</v>
      </c>
      <c r="B368" s="35">
        <v>43677</v>
      </c>
      <c r="C368" t="s">
        <v>1453</v>
      </c>
      <c r="D368" t="s">
        <v>1451</v>
      </c>
      <c r="E368" t="s">
        <v>1452</v>
      </c>
      <c r="F368" t="s">
        <v>243</v>
      </c>
      <c r="G368" t="s">
        <v>845</v>
      </c>
      <c r="H368">
        <v>41</v>
      </c>
      <c r="I368" t="s">
        <v>245</v>
      </c>
      <c r="J368">
        <v>2</v>
      </c>
    </row>
    <row r="369" spans="1:10" x14ac:dyDescent="0.25">
      <c r="A369">
        <v>368</v>
      </c>
      <c r="B369" s="35">
        <v>43585</v>
      </c>
      <c r="C369" t="s">
        <v>1456</v>
      </c>
      <c r="D369" t="s">
        <v>1454</v>
      </c>
      <c r="E369" t="s">
        <v>1455</v>
      </c>
      <c r="F369" t="s">
        <v>233</v>
      </c>
      <c r="G369" t="s">
        <v>271</v>
      </c>
      <c r="H369">
        <v>491</v>
      </c>
      <c r="I369" t="s">
        <v>257</v>
      </c>
      <c r="J369">
        <v>10</v>
      </c>
    </row>
    <row r="370" spans="1:10" x14ac:dyDescent="0.25">
      <c r="A370">
        <v>369</v>
      </c>
      <c r="B370" s="35">
        <v>43674</v>
      </c>
      <c r="C370" t="s">
        <v>1459</v>
      </c>
      <c r="D370" t="s">
        <v>1457</v>
      </c>
      <c r="E370" t="s">
        <v>1458</v>
      </c>
      <c r="F370" t="s">
        <v>432</v>
      </c>
      <c r="G370" t="s">
        <v>433</v>
      </c>
      <c r="H370">
        <v>185</v>
      </c>
      <c r="I370" t="s">
        <v>305</v>
      </c>
      <c r="J370">
        <v>10</v>
      </c>
    </row>
    <row r="371" spans="1:10" x14ac:dyDescent="0.25">
      <c r="A371">
        <v>370</v>
      </c>
      <c r="B371" s="35">
        <v>43569</v>
      </c>
      <c r="C371" t="s">
        <v>1462</v>
      </c>
      <c r="D371" t="s">
        <v>1460</v>
      </c>
      <c r="E371" t="s">
        <v>1461</v>
      </c>
      <c r="F371" t="s">
        <v>671</v>
      </c>
      <c r="G371" t="s">
        <v>490</v>
      </c>
      <c r="H371">
        <v>488</v>
      </c>
      <c r="I371" t="s">
        <v>239</v>
      </c>
      <c r="J371">
        <v>7</v>
      </c>
    </row>
    <row r="372" spans="1:10" x14ac:dyDescent="0.25">
      <c r="A372">
        <v>371</v>
      </c>
      <c r="B372" s="35">
        <v>43542</v>
      </c>
      <c r="C372" t="s">
        <v>1465</v>
      </c>
      <c r="D372" t="s">
        <v>1463</v>
      </c>
      <c r="E372" t="s">
        <v>1464</v>
      </c>
      <c r="F372" t="s">
        <v>233</v>
      </c>
      <c r="G372" t="s">
        <v>304</v>
      </c>
      <c r="H372">
        <v>72</v>
      </c>
      <c r="I372" t="s">
        <v>305</v>
      </c>
      <c r="J372">
        <v>9</v>
      </c>
    </row>
    <row r="373" spans="1:10" x14ac:dyDescent="0.25">
      <c r="A373">
        <v>372</v>
      </c>
      <c r="B373" s="35">
        <v>43658</v>
      </c>
      <c r="C373" t="s">
        <v>1468</v>
      </c>
      <c r="D373" t="s">
        <v>1466</v>
      </c>
      <c r="E373" t="s">
        <v>1467</v>
      </c>
      <c r="F373" t="s">
        <v>266</v>
      </c>
      <c r="G373" t="s">
        <v>367</v>
      </c>
      <c r="H373">
        <v>54</v>
      </c>
      <c r="I373" t="s">
        <v>251</v>
      </c>
      <c r="J373">
        <v>9</v>
      </c>
    </row>
    <row r="374" spans="1:10" x14ac:dyDescent="0.25">
      <c r="A374">
        <v>373</v>
      </c>
      <c r="B374" s="35">
        <v>43629</v>
      </c>
      <c r="C374" t="s">
        <v>1471</v>
      </c>
      <c r="D374" t="s">
        <v>1469</v>
      </c>
      <c r="E374" t="s">
        <v>1470</v>
      </c>
      <c r="F374" t="s">
        <v>450</v>
      </c>
      <c r="G374" t="s">
        <v>234</v>
      </c>
      <c r="H374">
        <v>367</v>
      </c>
      <c r="I374" t="s">
        <v>257</v>
      </c>
      <c r="J374">
        <v>8</v>
      </c>
    </row>
    <row r="375" spans="1:10" x14ac:dyDescent="0.25">
      <c r="A375">
        <v>374</v>
      </c>
      <c r="B375" s="35">
        <v>43568</v>
      </c>
      <c r="C375" t="s">
        <v>1474</v>
      </c>
      <c r="D375" t="s">
        <v>1472</v>
      </c>
      <c r="E375" t="s">
        <v>1473</v>
      </c>
      <c r="F375" t="s">
        <v>477</v>
      </c>
      <c r="G375" t="s">
        <v>474</v>
      </c>
      <c r="H375">
        <v>380</v>
      </c>
      <c r="I375" t="s">
        <v>239</v>
      </c>
      <c r="J375">
        <v>2</v>
      </c>
    </row>
    <row r="376" spans="1:10" x14ac:dyDescent="0.25">
      <c r="A376">
        <v>375</v>
      </c>
      <c r="B376" s="35">
        <v>43734</v>
      </c>
      <c r="C376" t="s">
        <v>1477</v>
      </c>
      <c r="D376" t="s">
        <v>1475</v>
      </c>
      <c r="E376" t="s">
        <v>1476</v>
      </c>
      <c r="F376" t="s">
        <v>468</v>
      </c>
      <c r="G376" t="s">
        <v>371</v>
      </c>
      <c r="H376">
        <v>67</v>
      </c>
      <c r="I376" t="s">
        <v>245</v>
      </c>
      <c r="J376">
        <v>4</v>
      </c>
    </row>
    <row r="377" spans="1:10" x14ac:dyDescent="0.25">
      <c r="A377">
        <v>376</v>
      </c>
      <c r="B377" s="35">
        <v>43524</v>
      </c>
      <c r="C377" t="s">
        <v>1480</v>
      </c>
      <c r="D377" t="s">
        <v>1478</v>
      </c>
      <c r="E377" t="s">
        <v>1479</v>
      </c>
      <c r="F377" t="s">
        <v>468</v>
      </c>
      <c r="G377" t="s">
        <v>262</v>
      </c>
      <c r="H377">
        <v>391</v>
      </c>
      <c r="I377" t="s">
        <v>245</v>
      </c>
      <c r="J377">
        <v>5</v>
      </c>
    </row>
    <row r="378" spans="1:10" x14ac:dyDescent="0.25">
      <c r="A378">
        <v>377</v>
      </c>
      <c r="B378" s="35">
        <v>43583</v>
      </c>
      <c r="C378" t="s">
        <v>1483</v>
      </c>
      <c r="D378" t="s">
        <v>1481</v>
      </c>
      <c r="E378" t="s">
        <v>1482</v>
      </c>
      <c r="F378" t="s">
        <v>280</v>
      </c>
      <c r="G378" t="s">
        <v>309</v>
      </c>
      <c r="H378">
        <v>431</v>
      </c>
      <c r="I378" t="s">
        <v>257</v>
      </c>
      <c r="J378">
        <v>7</v>
      </c>
    </row>
    <row r="379" spans="1:10" x14ac:dyDescent="0.25">
      <c r="A379">
        <v>378</v>
      </c>
      <c r="B379" s="35">
        <v>43660</v>
      </c>
      <c r="C379" t="s">
        <v>1486</v>
      </c>
      <c r="D379" t="s">
        <v>1484</v>
      </c>
      <c r="E379" t="s">
        <v>1485</v>
      </c>
      <c r="F379" t="s">
        <v>233</v>
      </c>
      <c r="G379" t="s">
        <v>388</v>
      </c>
      <c r="H379">
        <v>28</v>
      </c>
      <c r="I379" t="s">
        <v>229</v>
      </c>
      <c r="J379">
        <v>9</v>
      </c>
    </row>
    <row r="380" spans="1:10" x14ac:dyDescent="0.25">
      <c r="A380">
        <v>379</v>
      </c>
      <c r="B380" s="35">
        <v>43682</v>
      </c>
      <c r="C380" t="s">
        <v>1489</v>
      </c>
      <c r="D380" t="s">
        <v>1487</v>
      </c>
      <c r="E380" t="s">
        <v>1488</v>
      </c>
      <c r="F380" t="s">
        <v>602</v>
      </c>
      <c r="G380" t="s">
        <v>384</v>
      </c>
      <c r="H380">
        <v>15</v>
      </c>
      <c r="I380" t="s">
        <v>251</v>
      </c>
      <c r="J380">
        <v>6</v>
      </c>
    </row>
    <row r="381" spans="1:10" x14ac:dyDescent="0.25">
      <c r="A381">
        <v>380</v>
      </c>
      <c r="B381" s="35">
        <v>43593</v>
      </c>
      <c r="C381" t="s">
        <v>1492</v>
      </c>
      <c r="D381" t="s">
        <v>1490</v>
      </c>
      <c r="E381" t="s">
        <v>1491</v>
      </c>
      <c r="F381" t="s">
        <v>295</v>
      </c>
      <c r="G381" t="s">
        <v>612</v>
      </c>
      <c r="H381">
        <v>487</v>
      </c>
      <c r="I381" t="s">
        <v>251</v>
      </c>
      <c r="J381">
        <v>5</v>
      </c>
    </row>
    <row r="382" spans="1:10" x14ac:dyDescent="0.25">
      <c r="A382">
        <v>381</v>
      </c>
      <c r="B382" s="35">
        <v>43559</v>
      </c>
      <c r="C382" t="s">
        <v>1495</v>
      </c>
      <c r="D382" t="s">
        <v>1493</v>
      </c>
      <c r="E382" t="s">
        <v>1494</v>
      </c>
      <c r="F382" t="s">
        <v>468</v>
      </c>
      <c r="G382" t="s">
        <v>320</v>
      </c>
      <c r="H382">
        <v>227</v>
      </c>
      <c r="I382" t="s">
        <v>245</v>
      </c>
      <c r="J382">
        <v>8</v>
      </c>
    </row>
    <row r="383" spans="1:10" x14ac:dyDescent="0.25">
      <c r="A383">
        <v>382</v>
      </c>
      <c r="B383" s="35">
        <v>43562</v>
      </c>
      <c r="C383" t="s">
        <v>1497</v>
      </c>
      <c r="D383" t="s">
        <v>202</v>
      </c>
      <c r="E383" t="s">
        <v>1496</v>
      </c>
      <c r="F383" t="s">
        <v>300</v>
      </c>
      <c r="G383" t="s">
        <v>975</v>
      </c>
      <c r="H383">
        <v>254</v>
      </c>
      <c r="I383" t="s">
        <v>257</v>
      </c>
      <c r="J383">
        <v>4</v>
      </c>
    </row>
    <row r="384" spans="1:10" x14ac:dyDescent="0.25">
      <c r="A384">
        <v>383</v>
      </c>
      <c r="B384" s="35">
        <v>43664</v>
      </c>
      <c r="C384" t="s">
        <v>1500</v>
      </c>
      <c r="D384" t="s">
        <v>1498</v>
      </c>
      <c r="E384" t="s">
        <v>1499</v>
      </c>
      <c r="F384" t="s">
        <v>295</v>
      </c>
      <c r="G384" t="s">
        <v>234</v>
      </c>
      <c r="H384">
        <v>139</v>
      </c>
      <c r="I384" t="s">
        <v>305</v>
      </c>
      <c r="J384">
        <v>2</v>
      </c>
    </row>
    <row r="385" spans="1:10" x14ac:dyDescent="0.25">
      <c r="A385">
        <v>384</v>
      </c>
      <c r="B385" s="35">
        <v>43753</v>
      </c>
      <c r="C385" t="s">
        <v>1503</v>
      </c>
      <c r="D385" t="s">
        <v>1501</v>
      </c>
      <c r="E385" t="s">
        <v>1502</v>
      </c>
      <c r="F385" t="s">
        <v>255</v>
      </c>
      <c r="G385" t="s">
        <v>388</v>
      </c>
      <c r="H385">
        <v>281</v>
      </c>
      <c r="I385" t="s">
        <v>245</v>
      </c>
      <c r="J385">
        <v>10</v>
      </c>
    </row>
    <row r="386" spans="1:10" x14ac:dyDescent="0.25">
      <c r="A386">
        <v>385</v>
      </c>
      <c r="B386" s="35">
        <v>43515</v>
      </c>
      <c r="C386" t="s">
        <v>1506</v>
      </c>
      <c r="D386" t="s">
        <v>1504</v>
      </c>
      <c r="E386" t="s">
        <v>1505</v>
      </c>
      <c r="F386" t="s">
        <v>300</v>
      </c>
      <c r="G386" t="s">
        <v>869</v>
      </c>
      <c r="H386">
        <v>420</v>
      </c>
      <c r="I386" t="s">
        <v>257</v>
      </c>
      <c r="J386">
        <v>1</v>
      </c>
    </row>
    <row r="387" spans="1:10" x14ac:dyDescent="0.25">
      <c r="A387">
        <v>386</v>
      </c>
      <c r="B387" s="35">
        <v>43534</v>
      </c>
      <c r="C387" t="s">
        <v>1509</v>
      </c>
      <c r="D387" t="s">
        <v>1507</v>
      </c>
      <c r="E387" t="s">
        <v>1508</v>
      </c>
      <c r="F387" t="s">
        <v>243</v>
      </c>
      <c r="G387" t="s">
        <v>557</v>
      </c>
      <c r="H387">
        <v>316</v>
      </c>
      <c r="I387" t="s">
        <v>245</v>
      </c>
      <c r="J387">
        <v>1</v>
      </c>
    </row>
    <row r="388" spans="1:10" x14ac:dyDescent="0.25">
      <c r="A388">
        <v>387</v>
      </c>
      <c r="B388" s="35">
        <v>43481</v>
      </c>
      <c r="C388" t="s">
        <v>1512</v>
      </c>
      <c r="D388" t="s">
        <v>1510</v>
      </c>
      <c r="E388" t="s">
        <v>1511</v>
      </c>
      <c r="F388" t="s">
        <v>378</v>
      </c>
      <c r="G388" t="s">
        <v>490</v>
      </c>
      <c r="H388">
        <v>130</v>
      </c>
      <c r="I388" t="s">
        <v>229</v>
      </c>
      <c r="J388">
        <v>5</v>
      </c>
    </row>
    <row r="389" spans="1:10" x14ac:dyDescent="0.25">
      <c r="A389">
        <v>388</v>
      </c>
      <c r="B389" s="35">
        <v>43609</v>
      </c>
      <c r="C389" t="s">
        <v>1515</v>
      </c>
      <c r="D389" t="s">
        <v>1513</v>
      </c>
      <c r="E389" t="s">
        <v>1514</v>
      </c>
      <c r="F389" t="s">
        <v>243</v>
      </c>
      <c r="G389" t="s">
        <v>458</v>
      </c>
      <c r="H389">
        <v>66</v>
      </c>
      <c r="I389" t="s">
        <v>257</v>
      </c>
      <c r="J389">
        <v>5</v>
      </c>
    </row>
    <row r="390" spans="1:10" x14ac:dyDescent="0.25">
      <c r="A390">
        <v>389</v>
      </c>
      <c r="B390" s="35">
        <v>43543</v>
      </c>
      <c r="C390" t="s">
        <v>1518</v>
      </c>
      <c r="D390" t="s">
        <v>1516</v>
      </c>
      <c r="E390" t="s">
        <v>1517</v>
      </c>
      <c r="F390" t="s">
        <v>243</v>
      </c>
      <c r="G390" t="s">
        <v>358</v>
      </c>
      <c r="H390">
        <v>305</v>
      </c>
      <c r="I390" t="s">
        <v>239</v>
      </c>
      <c r="J390">
        <v>3</v>
      </c>
    </row>
    <row r="391" spans="1:10" x14ac:dyDescent="0.25">
      <c r="A391">
        <v>390</v>
      </c>
      <c r="B391" s="35">
        <v>43471</v>
      </c>
      <c r="C391" t="s">
        <v>1521</v>
      </c>
      <c r="D391" t="s">
        <v>1519</v>
      </c>
      <c r="E391" t="s">
        <v>1520</v>
      </c>
      <c r="F391" t="s">
        <v>249</v>
      </c>
      <c r="G391" t="s">
        <v>350</v>
      </c>
      <c r="H391">
        <v>183</v>
      </c>
      <c r="I391" t="s">
        <v>251</v>
      </c>
      <c r="J391">
        <v>8</v>
      </c>
    </row>
    <row r="392" spans="1:10" x14ac:dyDescent="0.25">
      <c r="A392">
        <v>391</v>
      </c>
      <c r="B392" s="35">
        <v>43720</v>
      </c>
      <c r="C392" t="s">
        <v>1524</v>
      </c>
      <c r="D392" t="s">
        <v>1522</v>
      </c>
      <c r="E392" t="s">
        <v>1523</v>
      </c>
      <c r="F392" t="s">
        <v>233</v>
      </c>
      <c r="G392" t="s">
        <v>684</v>
      </c>
      <c r="H392">
        <v>464</v>
      </c>
      <c r="I392" t="s">
        <v>305</v>
      </c>
      <c r="J392">
        <v>7</v>
      </c>
    </row>
    <row r="393" spans="1:10" x14ac:dyDescent="0.25">
      <c r="A393">
        <v>392</v>
      </c>
      <c r="B393" s="35">
        <v>43684</v>
      </c>
      <c r="C393" t="s">
        <v>1527</v>
      </c>
      <c r="D393" t="s">
        <v>1525</v>
      </c>
      <c r="E393" t="s">
        <v>1526</v>
      </c>
      <c r="F393" t="s">
        <v>233</v>
      </c>
      <c r="G393" t="s">
        <v>338</v>
      </c>
      <c r="H393">
        <v>421</v>
      </c>
      <c r="I393" t="s">
        <v>239</v>
      </c>
      <c r="J393">
        <v>5</v>
      </c>
    </row>
    <row r="394" spans="1:10" x14ac:dyDescent="0.25">
      <c r="A394">
        <v>393</v>
      </c>
      <c r="B394" s="35">
        <v>43567</v>
      </c>
      <c r="C394" t="s">
        <v>1530</v>
      </c>
      <c r="D394" t="s">
        <v>1528</v>
      </c>
      <c r="E394" t="s">
        <v>1529</v>
      </c>
      <c r="F394" t="s">
        <v>432</v>
      </c>
      <c r="G394" t="s">
        <v>705</v>
      </c>
      <c r="H394">
        <v>241</v>
      </c>
      <c r="I394" t="s">
        <v>245</v>
      </c>
      <c r="J394">
        <v>3</v>
      </c>
    </row>
    <row r="395" spans="1:10" x14ac:dyDescent="0.25">
      <c r="A395">
        <v>394</v>
      </c>
      <c r="B395" s="35">
        <v>43737</v>
      </c>
      <c r="C395" t="s">
        <v>1533</v>
      </c>
      <c r="D395" t="s">
        <v>1531</v>
      </c>
      <c r="E395" t="s">
        <v>1532</v>
      </c>
      <c r="F395" t="s">
        <v>722</v>
      </c>
      <c r="G395" t="s">
        <v>358</v>
      </c>
      <c r="H395">
        <v>278</v>
      </c>
      <c r="I395" t="s">
        <v>245</v>
      </c>
      <c r="J395">
        <v>8</v>
      </c>
    </row>
    <row r="396" spans="1:10" x14ac:dyDescent="0.25">
      <c r="A396">
        <v>395</v>
      </c>
      <c r="B396" s="35">
        <v>43466</v>
      </c>
      <c r="C396" t="s">
        <v>1536</v>
      </c>
      <c r="D396" t="s">
        <v>1534</v>
      </c>
      <c r="E396" t="s">
        <v>1535</v>
      </c>
      <c r="F396" t="s">
        <v>722</v>
      </c>
      <c r="G396" t="s">
        <v>800</v>
      </c>
      <c r="H396">
        <v>215</v>
      </c>
      <c r="I396" t="s">
        <v>239</v>
      </c>
      <c r="J396">
        <v>8</v>
      </c>
    </row>
    <row r="397" spans="1:10" x14ac:dyDescent="0.25">
      <c r="A397">
        <v>396</v>
      </c>
      <c r="B397" s="35">
        <v>43743</v>
      </c>
      <c r="C397" t="s">
        <v>1539</v>
      </c>
      <c r="D397" t="s">
        <v>1537</v>
      </c>
      <c r="E397" t="s">
        <v>1538</v>
      </c>
      <c r="F397" t="s">
        <v>233</v>
      </c>
      <c r="G397" t="s">
        <v>858</v>
      </c>
      <c r="H397">
        <v>107</v>
      </c>
      <c r="I397" t="s">
        <v>257</v>
      </c>
      <c r="J397">
        <v>8</v>
      </c>
    </row>
    <row r="398" spans="1:10" x14ac:dyDescent="0.25">
      <c r="A398">
        <v>397</v>
      </c>
      <c r="B398" s="35">
        <v>43766</v>
      </c>
      <c r="C398" t="s">
        <v>1542</v>
      </c>
      <c r="D398" t="s">
        <v>1540</v>
      </c>
      <c r="E398" t="s">
        <v>1541</v>
      </c>
      <c r="F398" t="s">
        <v>233</v>
      </c>
      <c r="G398" t="s">
        <v>304</v>
      </c>
      <c r="H398">
        <v>141</v>
      </c>
      <c r="I398" t="s">
        <v>291</v>
      </c>
      <c r="J398">
        <v>9</v>
      </c>
    </row>
    <row r="399" spans="1:10" x14ac:dyDescent="0.25">
      <c r="A399">
        <v>398</v>
      </c>
      <c r="B399" s="35">
        <v>43671</v>
      </c>
      <c r="C399" t="s">
        <v>1545</v>
      </c>
      <c r="D399" t="s">
        <v>1543</v>
      </c>
      <c r="E399" t="s">
        <v>1544</v>
      </c>
      <c r="F399" t="s">
        <v>249</v>
      </c>
      <c r="G399" t="s">
        <v>975</v>
      </c>
      <c r="H399">
        <v>463</v>
      </c>
      <c r="I399" t="s">
        <v>257</v>
      </c>
      <c r="J399">
        <v>3</v>
      </c>
    </row>
    <row r="400" spans="1:10" x14ac:dyDescent="0.25">
      <c r="A400">
        <v>399</v>
      </c>
      <c r="B400" s="35">
        <v>43570</v>
      </c>
      <c r="C400" t="s">
        <v>1548</v>
      </c>
      <c r="D400" t="s">
        <v>1546</v>
      </c>
      <c r="E400" t="s">
        <v>1547</v>
      </c>
      <c r="F400" t="s">
        <v>671</v>
      </c>
      <c r="G400" t="s">
        <v>518</v>
      </c>
      <c r="H400">
        <v>363</v>
      </c>
      <c r="I400" t="s">
        <v>291</v>
      </c>
      <c r="J400">
        <v>6</v>
      </c>
    </row>
    <row r="401" spans="1:10" x14ac:dyDescent="0.25">
      <c r="A401">
        <v>400</v>
      </c>
      <c r="B401" s="35">
        <v>43713</v>
      </c>
      <c r="C401" t="s">
        <v>1551</v>
      </c>
      <c r="D401" t="s">
        <v>1549</v>
      </c>
      <c r="E401" t="s">
        <v>1550</v>
      </c>
      <c r="F401" t="s">
        <v>517</v>
      </c>
      <c r="G401" t="s">
        <v>541</v>
      </c>
      <c r="H401">
        <v>435</v>
      </c>
      <c r="I401" t="s">
        <v>257</v>
      </c>
      <c r="J401">
        <v>8</v>
      </c>
    </row>
    <row r="402" spans="1:10" x14ac:dyDescent="0.25">
      <c r="A402">
        <v>401</v>
      </c>
      <c r="B402" s="35">
        <v>43610</v>
      </c>
      <c r="C402" t="s">
        <v>1554</v>
      </c>
      <c r="D402" t="s">
        <v>1552</v>
      </c>
      <c r="E402" t="s">
        <v>1553</v>
      </c>
      <c r="F402" t="s">
        <v>300</v>
      </c>
      <c r="G402" t="s">
        <v>228</v>
      </c>
      <c r="H402">
        <v>113</v>
      </c>
      <c r="I402" t="s">
        <v>239</v>
      </c>
      <c r="J402">
        <v>2</v>
      </c>
    </row>
    <row r="403" spans="1:10" x14ac:dyDescent="0.25">
      <c r="A403">
        <v>402</v>
      </c>
      <c r="B403" s="35">
        <v>43545</v>
      </c>
      <c r="C403" t="s">
        <v>1557</v>
      </c>
      <c r="D403" t="s">
        <v>1555</v>
      </c>
      <c r="E403" t="s">
        <v>1556</v>
      </c>
      <c r="F403" t="s">
        <v>378</v>
      </c>
      <c r="G403" t="s">
        <v>256</v>
      </c>
      <c r="H403">
        <v>344</v>
      </c>
      <c r="I403" t="s">
        <v>245</v>
      </c>
      <c r="J403">
        <v>10</v>
      </c>
    </row>
    <row r="404" spans="1:10" x14ac:dyDescent="0.25">
      <c r="A404">
        <v>403</v>
      </c>
      <c r="B404" s="35">
        <v>43606</v>
      </c>
      <c r="C404" t="s">
        <v>1560</v>
      </c>
      <c r="D404" t="s">
        <v>1558</v>
      </c>
      <c r="E404" t="s">
        <v>1559</v>
      </c>
      <c r="F404" t="s">
        <v>602</v>
      </c>
      <c r="G404" t="s">
        <v>925</v>
      </c>
      <c r="H404">
        <v>197</v>
      </c>
      <c r="I404" t="s">
        <v>291</v>
      </c>
      <c r="J404">
        <v>5</v>
      </c>
    </row>
    <row r="405" spans="1:10" x14ac:dyDescent="0.25">
      <c r="A405">
        <v>404</v>
      </c>
      <c r="B405" s="35">
        <v>43632</v>
      </c>
      <c r="C405" t="s">
        <v>1563</v>
      </c>
      <c r="D405" t="s">
        <v>1561</v>
      </c>
      <c r="E405" t="s">
        <v>1562</v>
      </c>
      <c r="F405" t="s">
        <v>1564</v>
      </c>
      <c r="G405" t="s">
        <v>705</v>
      </c>
      <c r="H405">
        <v>330</v>
      </c>
      <c r="I405" t="s">
        <v>245</v>
      </c>
      <c r="J405">
        <v>8</v>
      </c>
    </row>
    <row r="406" spans="1:10" x14ac:dyDescent="0.25">
      <c r="A406">
        <v>405</v>
      </c>
      <c r="B406" s="35">
        <v>43524</v>
      </c>
      <c r="C406" t="s">
        <v>1567</v>
      </c>
      <c r="D406" t="s">
        <v>1565</v>
      </c>
      <c r="E406" t="s">
        <v>1566</v>
      </c>
      <c r="F406" t="s">
        <v>270</v>
      </c>
      <c r="G406" t="s">
        <v>684</v>
      </c>
      <c r="H406">
        <v>176</v>
      </c>
      <c r="I406" t="s">
        <v>291</v>
      </c>
      <c r="J406">
        <v>8</v>
      </c>
    </row>
    <row r="407" spans="1:10" x14ac:dyDescent="0.25">
      <c r="A407">
        <v>406</v>
      </c>
      <c r="B407" s="35">
        <v>43472</v>
      </c>
      <c r="C407" t="s">
        <v>1570</v>
      </c>
      <c r="D407" t="s">
        <v>1568</v>
      </c>
      <c r="E407" t="s">
        <v>1569</v>
      </c>
      <c r="F407" t="s">
        <v>243</v>
      </c>
      <c r="G407" t="s">
        <v>869</v>
      </c>
      <c r="H407">
        <v>46</v>
      </c>
      <c r="I407" t="s">
        <v>305</v>
      </c>
      <c r="J407">
        <v>6</v>
      </c>
    </row>
    <row r="408" spans="1:10" x14ac:dyDescent="0.25">
      <c r="A408">
        <v>407</v>
      </c>
      <c r="B408" s="35">
        <v>43562</v>
      </c>
      <c r="C408" t="s">
        <v>1573</v>
      </c>
      <c r="D408" t="s">
        <v>1571</v>
      </c>
      <c r="E408" t="s">
        <v>1572</v>
      </c>
      <c r="F408" t="s">
        <v>243</v>
      </c>
      <c r="G408" t="s">
        <v>913</v>
      </c>
      <c r="H408">
        <v>270</v>
      </c>
      <c r="I408" t="s">
        <v>239</v>
      </c>
      <c r="J408">
        <v>7</v>
      </c>
    </row>
    <row r="409" spans="1:10" x14ac:dyDescent="0.25">
      <c r="A409">
        <v>408</v>
      </c>
      <c r="B409" s="35">
        <v>43697</v>
      </c>
      <c r="C409" t="s">
        <v>1576</v>
      </c>
      <c r="D409" t="s">
        <v>1574</v>
      </c>
      <c r="E409" t="s">
        <v>1575</v>
      </c>
      <c r="F409" t="s">
        <v>517</v>
      </c>
      <c r="G409" t="s">
        <v>1343</v>
      </c>
      <c r="H409">
        <v>81</v>
      </c>
      <c r="I409" t="s">
        <v>291</v>
      </c>
      <c r="J409">
        <v>2</v>
      </c>
    </row>
    <row r="410" spans="1:10" x14ac:dyDescent="0.25">
      <c r="A410">
        <v>409</v>
      </c>
      <c r="B410" s="35">
        <v>43635</v>
      </c>
      <c r="C410" t="s">
        <v>1579</v>
      </c>
      <c r="D410" t="s">
        <v>1577</v>
      </c>
      <c r="E410" t="s">
        <v>1578</v>
      </c>
      <c r="F410" t="s">
        <v>300</v>
      </c>
      <c r="G410" t="s">
        <v>421</v>
      </c>
      <c r="H410">
        <v>219</v>
      </c>
      <c r="I410" t="s">
        <v>251</v>
      </c>
      <c r="J410">
        <v>2</v>
      </c>
    </row>
    <row r="411" spans="1:10" x14ac:dyDescent="0.25">
      <c r="A411">
        <v>410</v>
      </c>
      <c r="B411" s="35">
        <v>43731</v>
      </c>
      <c r="C411" t="s">
        <v>1582</v>
      </c>
      <c r="D411" t="s">
        <v>1580</v>
      </c>
      <c r="E411" t="s">
        <v>1581</v>
      </c>
      <c r="F411" t="s">
        <v>295</v>
      </c>
      <c r="G411" t="s">
        <v>557</v>
      </c>
      <c r="H411">
        <v>105</v>
      </c>
      <c r="I411" t="s">
        <v>239</v>
      </c>
      <c r="J411">
        <v>7</v>
      </c>
    </row>
    <row r="412" spans="1:10" x14ac:dyDescent="0.25">
      <c r="A412">
        <v>411</v>
      </c>
      <c r="B412" s="35">
        <v>43466</v>
      </c>
      <c r="C412" t="s">
        <v>1584</v>
      </c>
      <c r="D412" t="s">
        <v>297</v>
      </c>
      <c r="E412" t="s">
        <v>1583</v>
      </c>
      <c r="F412" t="s">
        <v>300</v>
      </c>
      <c r="G412" t="s">
        <v>388</v>
      </c>
      <c r="H412">
        <v>479</v>
      </c>
      <c r="I412" t="s">
        <v>245</v>
      </c>
      <c r="J412">
        <v>2</v>
      </c>
    </row>
    <row r="413" spans="1:10" x14ac:dyDescent="0.25">
      <c r="A413">
        <v>412</v>
      </c>
      <c r="B413" s="35">
        <v>43737</v>
      </c>
      <c r="C413" t="s">
        <v>1587</v>
      </c>
      <c r="D413" t="s">
        <v>1585</v>
      </c>
      <c r="E413" t="s">
        <v>1586</v>
      </c>
      <c r="F413" t="s">
        <v>333</v>
      </c>
      <c r="G413" t="s">
        <v>384</v>
      </c>
      <c r="H413">
        <v>304</v>
      </c>
      <c r="I413" t="s">
        <v>229</v>
      </c>
      <c r="J413">
        <v>4</v>
      </c>
    </row>
    <row r="414" spans="1:10" x14ac:dyDescent="0.25">
      <c r="A414">
        <v>413</v>
      </c>
      <c r="B414" s="35">
        <v>43689</v>
      </c>
      <c r="C414" t="s">
        <v>1590</v>
      </c>
      <c r="D414" t="s">
        <v>1588</v>
      </c>
      <c r="E414" t="s">
        <v>1589</v>
      </c>
      <c r="F414" t="s">
        <v>249</v>
      </c>
      <c r="G414" t="s">
        <v>271</v>
      </c>
      <c r="H414">
        <v>480</v>
      </c>
      <c r="I414" t="s">
        <v>251</v>
      </c>
      <c r="J414">
        <v>5</v>
      </c>
    </row>
    <row r="415" spans="1:10" x14ac:dyDescent="0.25">
      <c r="A415">
        <v>414</v>
      </c>
      <c r="B415" s="35">
        <v>43476</v>
      </c>
      <c r="C415" t="s">
        <v>1593</v>
      </c>
      <c r="D415" t="s">
        <v>1591</v>
      </c>
      <c r="E415" t="s">
        <v>1592</v>
      </c>
      <c r="F415" t="s">
        <v>395</v>
      </c>
      <c r="G415" t="s">
        <v>557</v>
      </c>
      <c r="H415">
        <v>310</v>
      </c>
      <c r="I415" t="s">
        <v>251</v>
      </c>
      <c r="J415">
        <v>1</v>
      </c>
    </row>
    <row r="416" spans="1:10" x14ac:dyDescent="0.25">
      <c r="A416">
        <v>415</v>
      </c>
      <c r="B416" s="35">
        <v>43639</v>
      </c>
      <c r="C416" t="s">
        <v>1596</v>
      </c>
      <c r="D416" t="s">
        <v>1594</v>
      </c>
      <c r="E416" t="s">
        <v>1595</v>
      </c>
      <c r="F416" t="s">
        <v>473</v>
      </c>
      <c r="G416" t="s">
        <v>399</v>
      </c>
      <c r="H416">
        <v>462</v>
      </c>
      <c r="I416" t="s">
        <v>245</v>
      </c>
      <c r="J416">
        <v>4</v>
      </c>
    </row>
    <row r="417" spans="1:10" x14ac:dyDescent="0.25">
      <c r="A417">
        <v>416</v>
      </c>
      <c r="B417" s="35">
        <v>43597</v>
      </c>
      <c r="C417" t="s">
        <v>1599</v>
      </c>
      <c r="D417" t="s">
        <v>1597</v>
      </c>
      <c r="E417" t="s">
        <v>1598</v>
      </c>
      <c r="F417" t="s">
        <v>233</v>
      </c>
      <c r="G417" t="s">
        <v>649</v>
      </c>
      <c r="H417">
        <v>401</v>
      </c>
      <c r="I417" t="s">
        <v>257</v>
      </c>
      <c r="J417">
        <v>10</v>
      </c>
    </row>
    <row r="418" spans="1:10" x14ac:dyDescent="0.25">
      <c r="A418">
        <v>417</v>
      </c>
      <c r="B418" s="35">
        <v>43749</v>
      </c>
      <c r="C418" t="s">
        <v>1602</v>
      </c>
      <c r="D418" t="s">
        <v>1600</v>
      </c>
      <c r="E418" t="s">
        <v>1601</v>
      </c>
      <c r="F418" t="s">
        <v>261</v>
      </c>
      <c r="G418" t="s">
        <v>425</v>
      </c>
      <c r="H418">
        <v>294</v>
      </c>
      <c r="I418" t="s">
        <v>291</v>
      </c>
      <c r="J418">
        <v>6</v>
      </c>
    </row>
    <row r="419" spans="1:10" x14ac:dyDescent="0.25">
      <c r="A419">
        <v>418</v>
      </c>
      <c r="B419" s="35">
        <v>43506</v>
      </c>
      <c r="C419" t="s">
        <v>1605</v>
      </c>
      <c r="D419" t="s">
        <v>1603</v>
      </c>
      <c r="E419" t="s">
        <v>1604</v>
      </c>
      <c r="F419" t="s">
        <v>261</v>
      </c>
      <c r="G419" t="s">
        <v>486</v>
      </c>
      <c r="H419">
        <v>61</v>
      </c>
      <c r="I419" t="s">
        <v>239</v>
      </c>
      <c r="J419">
        <v>7</v>
      </c>
    </row>
    <row r="420" spans="1:10" x14ac:dyDescent="0.25">
      <c r="A420">
        <v>419</v>
      </c>
      <c r="B420" s="35">
        <v>43599</v>
      </c>
      <c r="C420" t="s">
        <v>1608</v>
      </c>
      <c r="D420" t="s">
        <v>1606</v>
      </c>
      <c r="E420" t="s">
        <v>1607</v>
      </c>
      <c r="F420" t="s">
        <v>407</v>
      </c>
      <c r="G420" t="s">
        <v>975</v>
      </c>
      <c r="H420">
        <v>380</v>
      </c>
      <c r="I420" t="s">
        <v>229</v>
      </c>
      <c r="J420">
        <v>3</v>
      </c>
    </row>
    <row r="421" spans="1:10" x14ac:dyDescent="0.25">
      <c r="A421">
        <v>420</v>
      </c>
      <c r="B421" s="35">
        <v>43650</v>
      </c>
      <c r="C421" t="s">
        <v>1611</v>
      </c>
      <c r="D421" t="s">
        <v>1609</v>
      </c>
      <c r="E421" t="s">
        <v>1610</v>
      </c>
      <c r="F421" t="s">
        <v>233</v>
      </c>
      <c r="G421" t="s">
        <v>879</v>
      </c>
      <c r="H421">
        <v>23</v>
      </c>
      <c r="I421" t="s">
        <v>245</v>
      </c>
      <c r="J421">
        <v>3</v>
      </c>
    </row>
    <row r="422" spans="1:10" x14ac:dyDescent="0.25">
      <c r="A422">
        <v>421</v>
      </c>
      <c r="B422" s="35">
        <v>43528</v>
      </c>
      <c r="C422" t="s">
        <v>1614</v>
      </c>
      <c r="D422" t="s">
        <v>1612</v>
      </c>
      <c r="E422" t="s">
        <v>1613</v>
      </c>
      <c r="F422" t="s">
        <v>270</v>
      </c>
      <c r="G422" t="s">
        <v>645</v>
      </c>
      <c r="H422">
        <v>124</v>
      </c>
      <c r="I422" t="s">
        <v>239</v>
      </c>
      <c r="J422">
        <v>9</v>
      </c>
    </row>
    <row r="423" spans="1:10" x14ac:dyDescent="0.25">
      <c r="A423">
        <v>422</v>
      </c>
      <c r="B423" s="35">
        <v>43681</v>
      </c>
      <c r="C423" t="s">
        <v>1617</v>
      </c>
      <c r="D423" t="s">
        <v>1615</v>
      </c>
      <c r="E423" t="s">
        <v>1616</v>
      </c>
      <c r="F423" t="s">
        <v>468</v>
      </c>
      <c r="G423" t="s">
        <v>557</v>
      </c>
      <c r="H423">
        <v>282</v>
      </c>
      <c r="I423" t="s">
        <v>251</v>
      </c>
      <c r="J423">
        <v>10</v>
      </c>
    </row>
    <row r="424" spans="1:10" x14ac:dyDescent="0.25">
      <c r="A424">
        <v>423</v>
      </c>
      <c r="B424" s="35">
        <v>43625</v>
      </c>
      <c r="C424" t="s">
        <v>1620</v>
      </c>
      <c r="D424" t="s">
        <v>1618</v>
      </c>
      <c r="E424" t="s">
        <v>1619</v>
      </c>
      <c r="F424" t="s">
        <v>517</v>
      </c>
      <c r="G424" t="s">
        <v>828</v>
      </c>
      <c r="H424">
        <v>483</v>
      </c>
      <c r="I424" t="s">
        <v>305</v>
      </c>
      <c r="J424">
        <v>5</v>
      </c>
    </row>
    <row r="425" spans="1:10" x14ac:dyDescent="0.25">
      <c r="A425">
        <v>424</v>
      </c>
      <c r="B425" s="35">
        <v>43549</v>
      </c>
      <c r="C425" t="s">
        <v>1623</v>
      </c>
      <c r="D425" t="s">
        <v>1621</v>
      </c>
      <c r="E425" t="s">
        <v>1622</v>
      </c>
      <c r="F425" t="s">
        <v>83</v>
      </c>
      <c r="G425" t="s">
        <v>362</v>
      </c>
      <c r="H425">
        <v>430</v>
      </c>
      <c r="I425" t="s">
        <v>239</v>
      </c>
      <c r="J425">
        <v>5</v>
      </c>
    </row>
    <row r="426" spans="1:10" x14ac:dyDescent="0.25">
      <c r="A426">
        <v>425</v>
      </c>
      <c r="B426" s="35">
        <v>43636</v>
      </c>
      <c r="C426" t="s">
        <v>1626</v>
      </c>
      <c r="D426" t="s">
        <v>1624</v>
      </c>
      <c r="E426" t="s">
        <v>1625</v>
      </c>
      <c r="F426" t="s">
        <v>83</v>
      </c>
      <c r="G426" t="s">
        <v>244</v>
      </c>
      <c r="H426">
        <v>486</v>
      </c>
      <c r="I426" t="s">
        <v>245</v>
      </c>
      <c r="J426">
        <v>7</v>
      </c>
    </row>
    <row r="427" spans="1:10" x14ac:dyDescent="0.25">
      <c r="A427">
        <v>426</v>
      </c>
      <c r="B427" s="35">
        <v>43778</v>
      </c>
      <c r="C427" t="s">
        <v>1629</v>
      </c>
      <c r="D427" t="s">
        <v>1627</v>
      </c>
      <c r="E427" t="s">
        <v>1628</v>
      </c>
      <c r="F427" t="s">
        <v>275</v>
      </c>
      <c r="G427" t="s">
        <v>234</v>
      </c>
      <c r="H427">
        <v>483</v>
      </c>
      <c r="I427" t="s">
        <v>291</v>
      </c>
      <c r="J427">
        <v>9</v>
      </c>
    </row>
    <row r="428" spans="1:10" x14ac:dyDescent="0.25">
      <c r="A428">
        <v>427</v>
      </c>
      <c r="B428" s="35">
        <v>43553</v>
      </c>
      <c r="C428" t="s">
        <v>1632</v>
      </c>
      <c r="D428" t="s">
        <v>1630</v>
      </c>
      <c r="E428" t="s">
        <v>1631</v>
      </c>
      <c r="F428" t="s">
        <v>243</v>
      </c>
      <c r="G428" t="s">
        <v>567</v>
      </c>
      <c r="H428">
        <v>335</v>
      </c>
      <c r="I428" t="s">
        <v>305</v>
      </c>
      <c r="J428">
        <v>1</v>
      </c>
    </row>
    <row r="429" spans="1:10" x14ac:dyDescent="0.25">
      <c r="A429">
        <v>428</v>
      </c>
      <c r="B429" s="35">
        <v>43584</v>
      </c>
      <c r="C429" t="s">
        <v>1635</v>
      </c>
      <c r="D429" t="s">
        <v>1633</v>
      </c>
      <c r="E429" t="s">
        <v>1634</v>
      </c>
      <c r="F429" t="s">
        <v>784</v>
      </c>
      <c r="G429" t="s">
        <v>705</v>
      </c>
      <c r="H429">
        <v>482</v>
      </c>
      <c r="I429" t="s">
        <v>229</v>
      </c>
      <c r="J429">
        <v>3</v>
      </c>
    </row>
    <row r="430" spans="1:10" x14ac:dyDescent="0.25">
      <c r="A430">
        <v>429</v>
      </c>
      <c r="B430" s="35">
        <v>43609</v>
      </c>
      <c r="C430" t="s">
        <v>1638</v>
      </c>
      <c r="D430" t="s">
        <v>1636</v>
      </c>
      <c r="E430" t="s">
        <v>1637</v>
      </c>
      <c r="F430" t="s">
        <v>255</v>
      </c>
      <c r="G430" t="s">
        <v>379</v>
      </c>
      <c r="H430">
        <v>436</v>
      </c>
      <c r="I430" t="s">
        <v>229</v>
      </c>
      <c r="J430">
        <v>8</v>
      </c>
    </row>
    <row r="431" spans="1:10" x14ac:dyDescent="0.25">
      <c r="A431">
        <v>430</v>
      </c>
      <c r="B431" s="35">
        <v>43631</v>
      </c>
      <c r="C431" t="s">
        <v>1641</v>
      </c>
      <c r="D431" t="s">
        <v>1639</v>
      </c>
      <c r="E431" t="s">
        <v>1640</v>
      </c>
      <c r="F431" t="s">
        <v>270</v>
      </c>
      <c r="G431" t="s">
        <v>350</v>
      </c>
      <c r="H431">
        <v>342</v>
      </c>
      <c r="I431" t="s">
        <v>305</v>
      </c>
      <c r="J431">
        <v>6</v>
      </c>
    </row>
    <row r="432" spans="1:10" x14ac:dyDescent="0.25">
      <c r="A432">
        <v>431</v>
      </c>
      <c r="B432" s="35">
        <v>43468</v>
      </c>
      <c r="C432" t="s">
        <v>1644</v>
      </c>
      <c r="D432" t="s">
        <v>1642</v>
      </c>
      <c r="E432" t="s">
        <v>1643</v>
      </c>
      <c r="F432" t="s">
        <v>243</v>
      </c>
      <c r="G432" t="s">
        <v>858</v>
      </c>
      <c r="H432">
        <v>128</v>
      </c>
      <c r="I432" t="s">
        <v>229</v>
      </c>
      <c r="J432">
        <v>2</v>
      </c>
    </row>
    <row r="433" spans="1:10" x14ac:dyDescent="0.25">
      <c r="A433">
        <v>432</v>
      </c>
      <c r="B433" s="35">
        <v>43626</v>
      </c>
      <c r="C433" t="s">
        <v>1647</v>
      </c>
      <c r="D433" t="s">
        <v>1645</v>
      </c>
      <c r="E433" t="s">
        <v>1646</v>
      </c>
      <c r="F433" t="s">
        <v>407</v>
      </c>
      <c r="G433" t="s">
        <v>228</v>
      </c>
      <c r="H433">
        <v>125</v>
      </c>
      <c r="I433" t="s">
        <v>239</v>
      </c>
      <c r="J433">
        <v>3</v>
      </c>
    </row>
    <row r="434" spans="1:10" x14ac:dyDescent="0.25">
      <c r="A434">
        <v>433</v>
      </c>
      <c r="B434" s="35">
        <v>43526</v>
      </c>
      <c r="C434" t="s">
        <v>1650</v>
      </c>
      <c r="D434" t="s">
        <v>1648</v>
      </c>
      <c r="E434" t="s">
        <v>1649</v>
      </c>
      <c r="F434" t="s">
        <v>378</v>
      </c>
      <c r="G434" t="s">
        <v>858</v>
      </c>
      <c r="H434">
        <v>221</v>
      </c>
      <c r="I434" t="s">
        <v>251</v>
      </c>
      <c r="J434">
        <v>1</v>
      </c>
    </row>
    <row r="435" spans="1:10" x14ac:dyDescent="0.25">
      <c r="A435">
        <v>434</v>
      </c>
      <c r="B435" s="35">
        <v>43623</v>
      </c>
      <c r="C435" t="s">
        <v>1653</v>
      </c>
      <c r="D435" t="s">
        <v>1651</v>
      </c>
      <c r="E435" t="s">
        <v>1652</v>
      </c>
      <c r="F435" t="s">
        <v>233</v>
      </c>
      <c r="G435" t="s">
        <v>286</v>
      </c>
      <c r="H435">
        <v>105</v>
      </c>
      <c r="I435" t="s">
        <v>251</v>
      </c>
      <c r="J435">
        <v>4</v>
      </c>
    </row>
    <row r="436" spans="1:10" x14ac:dyDescent="0.25">
      <c r="A436">
        <v>435</v>
      </c>
      <c r="B436" s="35">
        <v>43513</v>
      </c>
      <c r="C436" t="s">
        <v>1656</v>
      </c>
      <c r="D436" t="s">
        <v>1654</v>
      </c>
      <c r="E436" t="s">
        <v>1655</v>
      </c>
      <c r="F436" t="s">
        <v>243</v>
      </c>
      <c r="G436" t="s">
        <v>486</v>
      </c>
      <c r="H436">
        <v>261</v>
      </c>
      <c r="I436" t="s">
        <v>291</v>
      </c>
      <c r="J436">
        <v>4</v>
      </c>
    </row>
    <row r="437" spans="1:10" x14ac:dyDescent="0.25">
      <c r="A437">
        <v>436</v>
      </c>
      <c r="B437" s="35">
        <v>43732</v>
      </c>
      <c r="C437" t="s">
        <v>1659</v>
      </c>
      <c r="D437" t="s">
        <v>1657</v>
      </c>
      <c r="E437" t="s">
        <v>1658</v>
      </c>
      <c r="F437" t="s">
        <v>378</v>
      </c>
      <c r="G437" t="s">
        <v>411</v>
      </c>
      <c r="H437">
        <v>307</v>
      </c>
      <c r="I437" t="s">
        <v>251</v>
      </c>
      <c r="J437">
        <v>9</v>
      </c>
    </row>
    <row r="438" spans="1:10" x14ac:dyDescent="0.25">
      <c r="A438">
        <v>437</v>
      </c>
      <c r="B438" s="35">
        <v>43769</v>
      </c>
      <c r="C438" t="s">
        <v>1662</v>
      </c>
      <c r="D438" t="s">
        <v>1660</v>
      </c>
      <c r="E438" t="s">
        <v>1661</v>
      </c>
      <c r="F438" t="s">
        <v>285</v>
      </c>
      <c r="G438" t="s">
        <v>865</v>
      </c>
      <c r="H438">
        <v>371</v>
      </c>
      <c r="I438" t="s">
        <v>305</v>
      </c>
      <c r="J438">
        <v>1</v>
      </c>
    </row>
    <row r="439" spans="1:10" x14ac:dyDescent="0.25">
      <c r="A439">
        <v>438</v>
      </c>
      <c r="B439" s="35">
        <v>43565</v>
      </c>
      <c r="C439" t="s">
        <v>1665</v>
      </c>
      <c r="D439" t="s">
        <v>1663</v>
      </c>
      <c r="E439" t="s">
        <v>1664</v>
      </c>
      <c r="F439" t="s">
        <v>249</v>
      </c>
      <c r="G439" t="s">
        <v>316</v>
      </c>
      <c r="H439">
        <v>264</v>
      </c>
      <c r="I439" t="s">
        <v>257</v>
      </c>
      <c r="J439">
        <v>8</v>
      </c>
    </row>
    <row r="440" spans="1:10" x14ac:dyDescent="0.25">
      <c r="A440">
        <v>439</v>
      </c>
      <c r="B440" s="35">
        <v>43702</v>
      </c>
      <c r="C440" t="s">
        <v>1668</v>
      </c>
      <c r="D440" t="s">
        <v>1666</v>
      </c>
      <c r="E440" t="s">
        <v>1667</v>
      </c>
      <c r="F440" t="s">
        <v>243</v>
      </c>
      <c r="G440" t="s">
        <v>585</v>
      </c>
      <c r="H440">
        <v>369</v>
      </c>
      <c r="I440" t="s">
        <v>257</v>
      </c>
      <c r="J440">
        <v>4</v>
      </c>
    </row>
    <row r="441" spans="1:10" x14ac:dyDescent="0.25">
      <c r="A441">
        <v>440</v>
      </c>
      <c r="B441" s="35">
        <v>43601</v>
      </c>
      <c r="C441" t="s">
        <v>1671</v>
      </c>
      <c r="D441" t="s">
        <v>1669</v>
      </c>
      <c r="E441" t="s">
        <v>1670</v>
      </c>
      <c r="F441" t="s">
        <v>1056</v>
      </c>
      <c r="G441" t="s">
        <v>304</v>
      </c>
      <c r="H441">
        <v>109</v>
      </c>
      <c r="I441" t="s">
        <v>239</v>
      </c>
      <c r="J441">
        <v>5</v>
      </c>
    </row>
    <row r="442" spans="1:10" x14ac:dyDescent="0.25">
      <c r="A442">
        <v>441</v>
      </c>
      <c r="B442" s="35">
        <v>43539</v>
      </c>
      <c r="C442" t="s">
        <v>1673</v>
      </c>
      <c r="D442" t="s">
        <v>951</v>
      </c>
      <c r="E442" t="s">
        <v>1672</v>
      </c>
      <c r="F442" t="s">
        <v>481</v>
      </c>
      <c r="G442" t="s">
        <v>1072</v>
      </c>
      <c r="H442">
        <v>209</v>
      </c>
      <c r="I442" t="s">
        <v>251</v>
      </c>
      <c r="J442">
        <v>5</v>
      </c>
    </row>
    <row r="443" spans="1:10" x14ac:dyDescent="0.25">
      <c r="A443">
        <v>442</v>
      </c>
      <c r="B443" s="35">
        <v>43760</v>
      </c>
      <c r="C443" t="s">
        <v>1676</v>
      </c>
      <c r="D443" t="s">
        <v>1674</v>
      </c>
      <c r="E443" t="s">
        <v>1675</v>
      </c>
      <c r="F443" t="s">
        <v>924</v>
      </c>
      <c r="G443" t="s">
        <v>726</v>
      </c>
      <c r="H443">
        <v>25</v>
      </c>
      <c r="I443" t="s">
        <v>245</v>
      </c>
      <c r="J443">
        <v>5</v>
      </c>
    </row>
    <row r="444" spans="1:10" x14ac:dyDescent="0.25">
      <c r="A444">
        <v>443</v>
      </c>
      <c r="B444" s="35">
        <v>43683</v>
      </c>
      <c r="C444" t="s">
        <v>1679</v>
      </c>
      <c r="D444" t="s">
        <v>1677</v>
      </c>
      <c r="E444" t="s">
        <v>1678</v>
      </c>
      <c r="F444" t="s">
        <v>300</v>
      </c>
      <c r="G444" t="s">
        <v>705</v>
      </c>
      <c r="H444">
        <v>372</v>
      </c>
      <c r="I444" t="s">
        <v>239</v>
      </c>
      <c r="J444">
        <v>5</v>
      </c>
    </row>
    <row r="445" spans="1:10" x14ac:dyDescent="0.25">
      <c r="A445">
        <v>444</v>
      </c>
      <c r="B445" s="35">
        <v>43704</v>
      </c>
      <c r="C445" t="s">
        <v>1682</v>
      </c>
      <c r="D445" t="s">
        <v>1680</v>
      </c>
      <c r="E445" t="s">
        <v>1681</v>
      </c>
      <c r="F445" t="s">
        <v>580</v>
      </c>
      <c r="G445" t="s">
        <v>879</v>
      </c>
      <c r="H445">
        <v>84</v>
      </c>
      <c r="I445" t="s">
        <v>251</v>
      </c>
      <c r="J445">
        <v>1</v>
      </c>
    </row>
    <row r="446" spans="1:10" x14ac:dyDescent="0.25">
      <c r="A446">
        <v>445</v>
      </c>
      <c r="B446" s="35">
        <v>43667</v>
      </c>
      <c r="C446" t="s">
        <v>1685</v>
      </c>
      <c r="D446" t="s">
        <v>1683</v>
      </c>
      <c r="E446" t="s">
        <v>1684</v>
      </c>
      <c r="F446" t="s">
        <v>83</v>
      </c>
      <c r="G446" t="s">
        <v>362</v>
      </c>
      <c r="H446">
        <v>169</v>
      </c>
      <c r="I446" t="s">
        <v>251</v>
      </c>
      <c r="J446">
        <v>4</v>
      </c>
    </row>
    <row r="447" spans="1:10" x14ac:dyDescent="0.25">
      <c r="A447">
        <v>446</v>
      </c>
      <c r="B447" s="35">
        <v>43676</v>
      </c>
      <c r="C447" t="s">
        <v>1688</v>
      </c>
      <c r="D447" t="s">
        <v>1686</v>
      </c>
      <c r="E447" t="s">
        <v>1687</v>
      </c>
      <c r="F447" t="s">
        <v>395</v>
      </c>
      <c r="G447" t="s">
        <v>557</v>
      </c>
      <c r="H447">
        <v>166</v>
      </c>
      <c r="I447" t="s">
        <v>305</v>
      </c>
      <c r="J447">
        <v>9</v>
      </c>
    </row>
    <row r="448" spans="1:10" x14ac:dyDescent="0.25">
      <c r="A448">
        <v>447</v>
      </c>
      <c r="B448" s="35">
        <v>43729</v>
      </c>
      <c r="C448" t="s">
        <v>1691</v>
      </c>
      <c r="D448" t="s">
        <v>1689</v>
      </c>
      <c r="E448" t="s">
        <v>1690</v>
      </c>
      <c r="F448" t="s">
        <v>300</v>
      </c>
      <c r="G448" t="s">
        <v>309</v>
      </c>
      <c r="H448">
        <v>148</v>
      </c>
      <c r="I448" t="s">
        <v>305</v>
      </c>
      <c r="J448">
        <v>1</v>
      </c>
    </row>
    <row r="449" spans="1:10" x14ac:dyDescent="0.25">
      <c r="A449">
        <v>448</v>
      </c>
      <c r="B449" s="35">
        <v>43637</v>
      </c>
      <c r="C449" t="s">
        <v>1694</v>
      </c>
      <c r="D449" t="s">
        <v>1692</v>
      </c>
      <c r="E449" t="s">
        <v>1693</v>
      </c>
      <c r="F449" t="s">
        <v>602</v>
      </c>
      <c r="G449" t="s">
        <v>411</v>
      </c>
      <c r="H449">
        <v>95</v>
      </c>
      <c r="I449" t="s">
        <v>305</v>
      </c>
      <c r="J449">
        <v>2</v>
      </c>
    </row>
    <row r="450" spans="1:10" x14ac:dyDescent="0.25">
      <c r="A450">
        <v>449</v>
      </c>
      <c r="B450" s="35">
        <v>43503</v>
      </c>
      <c r="C450" t="s">
        <v>1697</v>
      </c>
      <c r="D450" t="s">
        <v>1695</v>
      </c>
      <c r="E450" t="s">
        <v>1696</v>
      </c>
      <c r="F450" t="s">
        <v>243</v>
      </c>
      <c r="G450" t="s">
        <v>869</v>
      </c>
      <c r="H450">
        <v>99</v>
      </c>
      <c r="I450" t="s">
        <v>245</v>
      </c>
      <c r="J450">
        <v>8</v>
      </c>
    </row>
    <row r="451" spans="1:10" x14ac:dyDescent="0.25">
      <c r="A451">
        <v>450</v>
      </c>
      <c r="B451" s="35">
        <v>43470</v>
      </c>
      <c r="C451" t="s">
        <v>1700</v>
      </c>
      <c r="D451" t="s">
        <v>1698</v>
      </c>
      <c r="E451" t="s">
        <v>1699</v>
      </c>
      <c r="F451" t="s">
        <v>584</v>
      </c>
      <c r="G451" t="s">
        <v>338</v>
      </c>
      <c r="H451">
        <v>205</v>
      </c>
      <c r="I451" t="s">
        <v>291</v>
      </c>
      <c r="J451">
        <v>4</v>
      </c>
    </row>
    <row r="452" spans="1:10" x14ac:dyDescent="0.25">
      <c r="A452">
        <v>451</v>
      </c>
      <c r="B452" s="35">
        <v>43523</v>
      </c>
      <c r="C452" t="s">
        <v>1703</v>
      </c>
      <c r="D452" t="s">
        <v>1701</v>
      </c>
      <c r="E452" t="s">
        <v>1702</v>
      </c>
      <c r="F452" t="s">
        <v>450</v>
      </c>
      <c r="G452" t="s">
        <v>345</v>
      </c>
      <c r="H452">
        <v>364</v>
      </c>
      <c r="I452" t="s">
        <v>291</v>
      </c>
      <c r="J452">
        <v>3</v>
      </c>
    </row>
    <row r="453" spans="1:10" x14ac:dyDescent="0.25">
      <c r="A453">
        <v>452</v>
      </c>
      <c r="B453" s="35">
        <v>43476</v>
      </c>
      <c r="C453" t="s">
        <v>1706</v>
      </c>
      <c r="D453" t="s">
        <v>1704</v>
      </c>
      <c r="E453" t="s">
        <v>1705</v>
      </c>
      <c r="F453" t="s">
        <v>233</v>
      </c>
      <c r="G453" t="s">
        <v>362</v>
      </c>
      <c r="H453">
        <v>391</v>
      </c>
      <c r="I453" t="s">
        <v>251</v>
      </c>
      <c r="J453">
        <v>10</v>
      </c>
    </row>
    <row r="454" spans="1:10" x14ac:dyDescent="0.25">
      <c r="A454">
        <v>453</v>
      </c>
      <c r="B454" s="35">
        <v>43590</v>
      </c>
      <c r="C454" t="s">
        <v>1709</v>
      </c>
      <c r="D454" t="s">
        <v>1707</v>
      </c>
      <c r="E454" t="s">
        <v>1708</v>
      </c>
      <c r="F454" t="s">
        <v>473</v>
      </c>
      <c r="G454" t="s">
        <v>329</v>
      </c>
      <c r="H454">
        <v>388</v>
      </c>
      <c r="I454" t="s">
        <v>229</v>
      </c>
      <c r="J454">
        <v>3</v>
      </c>
    </row>
    <row r="455" spans="1:10" x14ac:dyDescent="0.25">
      <c r="A455">
        <v>454</v>
      </c>
      <c r="B455" s="35">
        <v>43757</v>
      </c>
      <c r="C455" t="s">
        <v>1712</v>
      </c>
      <c r="D455" t="s">
        <v>1710</v>
      </c>
      <c r="E455" t="s">
        <v>1711</v>
      </c>
      <c r="F455" t="s">
        <v>924</v>
      </c>
      <c r="G455" t="s">
        <v>399</v>
      </c>
      <c r="H455">
        <v>317</v>
      </c>
      <c r="I455" t="s">
        <v>305</v>
      </c>
      <c r="J455">
        <v>1</v>
      </c>
    </row>
    <row r="456" spans="1:10" x14ac:dyDescent="0.25">
      <c r="A456">
        <v>455</v>
      </c>
      <c r="B456" s="35">
        <v>43552</v>
      </c>
      <c r="C456" t="s">
        <v>1715</v>
      </c>
      <c r="D456" t="s">
        <v>1713</v>
      </c>
      <c r="E456" t="s">
        <v>1714</v>
      </c>
      <c r="F456" t="s">
        <v>249</v>
      </c>
      <c r="G456" t="s">
        <v>1072</v>
      </c>
      <c r="H456">
        <v>177</v>
      </c>
      <c r="I456" t="s">
        <v>305</v>
      </c>
      <c r="J456">
        <v>10</v>
      </c>
    </row>
    <row r="457" spans="1:10" x14ac:dyDescent="0.25">
      <c r="A457">
        <v>456</v>
      </c>
      <c r="B457" s="35">
        <v>43719</v>
      </c>
      <c r="C457" t="s">
        <v>1718</v>
      </c>
      <c r="D457" t="s">
        <v>1716</v>
      </c>
      <c r="E457" t="s">
        <v>1717</v>
      </c>
      <c r="F457" t="s">
        <v>378</v>
      </c>
      <c r="G457" t="s">
        <v>425</v>
      </c>
      <c r="H457">
        <v>238</v>
      </c>
      <c r="I457" t="s">
        <v>251</v>
      </c>
      <c r="J457">
        <v>5</v>
      </c>
    </row>
    <row r="458" spans="1:10" x14ac:dyDescent="0.25">
      <c r="A458">
        <v>457</v>
      </c>
      <c r="B458" s="35">
        <v>43585</v>
      </c>
      <c r="C458" t="s">
        <v>1720</v>
      </c>
      <c r="D458" t="s">
        <v>1719</v>
      </c>
      <c r="E458" t="s">
        <v>1553</v>
      </c>
      <c r="F458" t="s">
        <v>243</v>
      </c>
      <c r="G458" t="s">
        <v>709</v>
      </c>
      <c r="H458">
        <v>197</v>
      </c>
      <c r="I458" t="s">
        <v>229</v>
      </c>
      <c r="J458">
        <v>9</v>
      </c>
    </row>
    <row r="459" spans="1:10" x14ac:dyDescent="0.25">
      <c r="A459">
        <v>458</v>
      </c>
      <c r="B459" s="35">
        <v>43531</v>
      </c>
      <c r="C459" t="s">
        <v>1723</v>
      </c>
      <c r="D459" t="s">
        <v>1721</v>
      </c>
      <c r="E459" t="s">
        <v>1722</v>
      </c>
      <c r="F459" t="s">
        <v>602</v>
      </c>
      <c r="G459" t="s">
        <v>451</v>
      </c>
      <c r="H459">
        <v>122</v>
      </c>
      <c r="I459" t="s">
        <v>251</v>
      </c>
      <c r="J459">
        <v>5</v>
      </c>
    </row>
    <row r="460" spans="1:10" x14ac:dyDescent="0.25">
      <c r="A460">
        <v>459</v>
      </c>
      <c r="B460" s="35">
        <v>43561</v>
      </c>
      <c r="C460" t="s">
        <v>1726</v>
      </c>
      <c r="D460" t="s">
        <v>1724</v>
      </c>
      <c r="E460" t="s">
        <v>1725</v>
      </c>
      <c r="F460" t="s">
        <v>233</v>
      </c>
      <c r="G460" t="s">
        <v>345</v>
      </c>
      <c r="H460">
        <v>172</v>
      </c>
      <c r="I460" t="s">
        <v>257</v>
      </c>
      <c r="J460">
        <v>6</v>
      </c>
    </row>
    <row r="461" spans="1:10" x14ac:dyDescent="0.25">
      <c r="A461">
        <v>460</v>
      </c>
      <c r="B461" s="35">
        <v>43617</v>
      </c>
      <c r="C461" t="s">
        <v>1729</v>
      </c>
      <c r="D461" t="s">
        <v>1727</v>
      </c>
      <c r="E461" t="s">
        <v>1728</v>
      </c>
      <c r="F461" t="s">
        <v>525</v>
      </c>
      <c r="G461" t="s">
        <v>709</v>
      </c>
      <c r="H461">
        <v>11</v>
      </c>
      <c r="I461" t="s">
        <v>229</v>
      </c>
      <c r="J461">
        <v>9</v>
      </c>
    </row>
    <row r="462" spans="1:10" x14ac:dyDescent="0.25">
      <c r="A462">
        <v>461</v>
      </c>
      <c r="B462" s="35">
        <v>43614</v>
      </c>
      <c r="C462" t="s">
        <v>1732</v>
      </c>
      <c r="D462" t="s">
        <v>1730</v>
      </c>
      <c r="E462" t="s">
        <v>1731</v>
      </c>
      <c r="F462" t="s">
        <v>1124</v>
      </c>
      <c r="G462" t="s">
        <v>399</v>
      </c>
      <c r="H462">
        <v>298</v>
      </c>
      <c r="I462" t="s">
        <v>239</v>
      </c>
      <c r="J462">
        <v>7</v>
      </c>
    </row>
    <row r="463" spans="1:10" x14ac:dyDescent="0.25">
      <c r="A463">
        <v>462</v>
      </c>
      <c r="B463" s="35">
        <v>43698</v>
      </c>
      <c r="C463" t="s">
        <v>1735</v>
      </c>
      <c r="D463" t="s">
        <v>1733</v>
      </c>
      <c r="E463" t="s">
        <v>1734</v>
      </c>
      <c r="F463" t="s">
        <v>83</v>
      </c>
      <c r="G463" t="s">
        <v>828</v>
      </c>
      <c r="H463">
        <v>170</v>
      </c>
      <c r="I463" t="s">
        <v>291</v>
      </c>
      <c r="J463">
        <v>8</v>
      </c>
    </row>
    <row r="464" spans="1:10" x14ac:dyDescent="0.25">
      <c r="A464">
        <v>463</v>
      </c>
      <c r="B464" s="35">
        <v>43546</v>
      </c>
      <c r="C464" t="s">
        <v>1738</v>
      </c>
      <c r="D464" t="s">
        <v>1736</v>
      </c>
      <c r="E464" t="s">
        <v>1737</v>
      </c>
      <c r="F464" t="s">
        <v>580</v>
      </c>
      <c r="G464" t="s">
        <v>354</v>
      </c>
      <c r="H464">
        <v>357</v>
      </c>
      <c r="I464" t="s">
        <v>251</v>
      </c>
      <c r="J464">
        <v>5</v>
      </c>
    </row>
    <row r="465" spans="1:10" x14ac:dyDescent="0.25">
      <c r="A465">
        <v>464</v>
      </c>
      <c r="B465" s="35">
        <v>43667</v>
      </c>
      <c r="C465" t="s">
        <v>1741</v>
      </c>
      <c r="D465" t="s">
        <v>1739</v>
      </c>
      <c r="E465" t="s">
        <v>1740</v>
      </c>
      <c r="F465" t="s">
        <v>432</v>
      </c>
      <c r="G465" t="s">
        <v>334</v>
      </c>
      <c r="H465">
        <v>196</v>
      </c>
      <c r="I465" t="s">
        <v>251</v>
      </c>
      <c r="J465">
        <v>5</v>
      </c>
    </row>
    <row r="466" spans="1:10" x14ac:dyDescent="0.25">
      <c r="A466">
        <v>465</v>
      </c>
      <c r="B466" s="35">
        <v>43524</v>
      </c>
      <c r="C466" t="s">
        <v>1744</v>
      </c>
      <c r="D466" t="s">
        <v>1742</v>
      </c>
      <c r="E466" t="s">
        <v>1743</v>
      </c>
      <c r="F466" t="s">
        <v>255</v>
      </c>
      <c r="G466" t="s">
        <v>433</v>
      </c>
      <c r="H466">
        <v>345</v>
      </c>
      <c r="I466" t="s">
        <v>245</v>
      </c>
      <c r="J466">
        <v>4</v>
      </c>
    </row>
    <row r="467" spans="1:10" x14ac:dyDescent="0.25">
      <c r="A467">
        <v>466</v>
      </c>
      <c r="B467" s="35">
        <v>43748</v>
      </c>
      <c r="C467" t="s">
        <v>1747</v>
      </c>
      <c r="D467" t="s">
        <v>1745</v>
      </c>
      <c r="E467" t="s">
        <v>1746</v>
      </c>
      <c r="F467" t="s">
        <v>295</v>
      </c>
      <c r="G467" t="s">
        <v>421</v>
      </c>
      <c r="H467">
        <v>13</v>
      </c>
      <c r="I467" t="s">
        <v>245</v>
      </c>
      <c r="J467">
        <v>8</v>
      </c>
    </row>
    <row r="468" spans="1:10" x14ac:dyDescent="0.25">
      <c r="A468">
        <v>467</v>
      </c>
      <c r="B468" s="35">
        <v>43535</v>
      </c>
      <c r="C468" t="s">
        <v>1749</v>
      </c>
      <c r="D468" t="s">
        <v>1748</v>
      </c>
      <c r="E468" t="s">
        <v>1487</v>
      </c>
      <c r="F468" t="s">
        <v>243</v>
      </c>
      <c r="G468" t="s">
        <v>345</v>
      </c>
      <c r="H468">
        <v>51</v>
      </c>
      <c r="I468" t="s">
        <v>257</v>
      </c>
      <c r="J468">
        <v>3</v>
      </c>
    </row>
    <row r="469" spans="1:10" x14ac:dyDescent="0.25">
      <c r="A469">
        <v>468</v>
      </c>
      <c r="B469" s="35">
        <v>43553</v>
      </c>
      <c r="C469" t="s">
        <v>1752</v>
      </c>
      <c r="D469" t="s">
        <v>1750</v>
      </c>
      <c r="E469" t="s">
        <v>1751</v>
      </c>
      <c r="F469" t="s">
        <v>407</v>
      </c>
      <c r="G469" t="s">
        <v>1014</v>
      </c>
      <c r="H469">
        <v>283</v>
      </c>
      <c r="I469" t="s">
        <v>229</v>
      </c>
      <c r="J469">
        <v>4</v>
      </c>
    </row>
    <row r="470" spans="1:10" x14ac:dyDescent="0.25">
      <c r="A470">
        <v>469</v>
      </c>
      <c r="B470" s="35">
        <v>43585</v>
      </c>
      <c r="C470" t="s">
        <v>1755</v>
      </c>
      <c r="D470" t="s">
        <v>1753</v>
      </c>
      <c r="E470" t="s">
        <v>1754</v>
      </c>
      <c r="F470" t="s">
        <v>602</v>
      </c>
      <c r="G470" t="s">
        <v>286</v>
      </c>
      <c r="H470">
        <v>411</v>
      </c>
      <c r="I470" t="s">
        <v>291</v>
      </c>
      <c r="J470">
        <v>9</v>
      </c>
    </row>
    <row r="471" spans="1:10" x14ac:dyDescent="0.25">
      <c r="A471">
        <v>470</v>
      </c>
      <c r="B471" s="35">
        <v>43694</v>
      </c>
      <c r="C471" t="s">
        <v>1758</v>
      </c>
      <c r="D471" t="s">
        <v>1756</v>
      </c>
      <c r="E471" t="s">
        <v>1757</v>
      </c>
      <c r="F471" t="s">
        <v>730</v>
      </c>
      <c r="G471" t="s">
        <v>1146</v>
      </c>
      <c r="H471">
        <v>16</v>
      </c>
      <c r="I471" t="s">
        <v>257</v>
      </c>
      <c r="J471">
        <v>6</v>
      </c>
    </row>
    <row r="472" spans="1:10" x14ac:dyDescent="0.25">
      <c r="A472">
        <v>471</v>
      </c>
      <c r="B472" s="35">
        <v>43683</v>
      </c>
      <c r="C472" t="s">
        <v>1761</v>
      </c>
      <c r="D472" t="s">
        <v>1759</v>
      </c>
      <c r="E472" t="s">
        <v>1760</v>
      </c>
      <c r="F472" t="s">
        <v>900</v>
      </c>
      <c r="G472" t="s">
        <v>446</v>
      </c>
      <c r="H472">
        <v>297</v>
      </c>
      <c r="I472" t="s">
        <v>239</v>
      </c>
      <c r="J472">
        <v>9</v>
      </c>
    </row>
    <row r="473" spans="1:10" x14ac:dyDescent="0.25">
      <c r="A473">
        <v>472</v>
      </c>
      <c r="B473" s="35">
        <v>43765</v>
      </c>
      <c r="C473" t="s">
        <v>1764</v>
      </c>
      <c r="D473" t="s">
        <v>1762</v>
      </c>
      <c r="E473" t="s">
        <v>1763</v>
      </c>
      <c r="F473" t="s">
        <v>300</v>
      </c>
      <c r="G473" t="s">
        <v>932</v>
      </c>
      <c r="H473">
        <v>120</v>
      </c>
      <c r="I473" t="s">
        <v>257</v>
      </c>
      <c r="J473">
        <v>10</v>
      </c>
    </row>
    <row r="474" spans="1:10" x14ac:dyDescent="0.25">
      <c r="A474">
        <v>473</v>
      </c>
      <c r="B474" s="35">
        <v>43669</v>
      </c>
      <c r="C474" t="s">
        <v>1767</v>
      </c>
      <c r="D474" t="s">
        <v>1765</v>
      </c>
      <c r="E474" t="s">
        <v>1766</v>
      </c>
      <c r="F474" t="s">
        <v>275</v>
      </c>
      <c r="G474" t="s">
        <v>358</v>
      </c>
      <c r="H474">
        <v>446</v>
      </c>
      <c r="I474" t="s">
        <v>239</v>
      </c>
      <c r="J474">
        <v>10</v>
      </c>
    </row>
    <row r="475" spans="1:10" x14ac:dyDescent="0.25">
      <c r="A475">
        <v>474</v>
      </c>
      <c r="B475" s="35">
        <v>43545</v>
      </c>
      <c r="C475" t="s">
        <v>1770</v>
      </c>
      <c r="D475" t="s">
        <v>1768</v>
      </c>
      <c r="E475" t="s">
        <v>1769</v>
      </c>
      <c r="F475" t="s">
        <v>290</v>
      </c>
      <c r="G475" t="s">
        <v>262</v>
      </c>
      <c r="H475">
        <v>230</v>
      </c>
      <c r="I475" t="s">
        <v>291</v>
      </c>
      <c r="J475">
        <v>5</v>
      </c>
    </row>
    <row r="476" spans="1:10" x14ac:dyDescent="0.25">
      <c r="A476">
        <v>475</v>
      </c>
      <c r="B476" s="35">
        <v>43542</v>
      </c>
      <c r="C476" t="s">
        <v>1773</v>
      </c>
      <c r="D476" t="s">
        <v>1771</v>
      </c>
      <c r="E476" t="s">
        <v>1772</v>
      </c>
      <c r="F476" t="s">
        <v>697</v>
      </c>
      <c r="G476" t="s">
        <v>828</v>
      </c>
      <c r="H476">
        <v>153</v>
      </c>
      <c r="I476" t="s">
        <v>305</v>
      </c>
      <c r="J476">
        <v>4</v>
      </c>
    </row>
    <row r="477" spans="1:10" x14ac:dyDescent="0.25">
      <c r="A477">
        <v>476</v>
      </c>
      <c r="B477" s="35">
        <v>43567</v>
      </c>
      <c r="C477" t="s">
        <v>1776</v>
      </c>
      <c r="D477" t="s">
        <v>1774</v>
      </c>
      <c r="E477" t="s">
        <v>1775</v>
      </c>
      <c r="F477" t="s">
        <v>290</v>
      </c>
      <c r="G477" t="s">
        <v>865</v>
      </c>
      <c r="H477">
        <v>208</v>
      </c>
      <c r="I477" t="s">
        <v>291</v>
      </c>
      <c r="J477">
        <v>4</v>
      </c>
    </row>
    <row r="478" spans="1:10" x14ac:dyDescent="0.25">
      <c r="A478">
        <v>477</v>
      </c>
      <c r="B478" s="35">
        <v>43689</v>
      </c>
      <c r="C478" t="s">
        <v>1779</v>
      </c>
      <c r="D478" t="s">
        <v>1777</v>
      </c>
      <c r="E478" t="s">
        <v>1778</v>
      </c>
      <c r="F478" t="s">
        <v>295</v>
      </c>
      <c r="G478" t="s">
        <v>1026</v>
      </c>
      <c r="H478">
        <v>93</v>
      </c>
      <c r="I478" t="s">
        <v>251</v>
      </c>
      <c r="J478">
        <v>1</v>
      </c>
    </row>
    <row r="479" spans="1:10" x14ac:dyDescent="0.25">
      <c r="A479">
        <v>478</v>
      </c>
      <c r="B479" s="35">
        <v>43594</v>
      </c>
      <c r="C479" t="s">
        <v>1782</v>
      </c>
      <c r="D479" t="s">
        <v>1780</v>
      </c>
      <c r="E479" t="s">
        <v>1781</v>
      </c>
      <c r="F479" t="s">
        <v>243</v>
      </c>
      <c r="G479" t="s">
        <v>975</v>
      </c>
      <c r="H479">
        <v>382</v>
      </c>
      <c r="I479" t="s">
        <v>229</v>
      </c>
      <c r="J479">
        <v>8</v>
      </c>
    </row>
    <row r="480" spans="1:10" x14ac:dyDescent="0.25">
      <c r="A480">
        <v>479</v>
      </c>
      <c r="B480" s="35">
        <v>43583</v>
      </c>
      <c r="C480" t="s">
        <v>1785</v>
      </c>
      <c r="D480" t="s">
        <v>1783</v>
      </c>
      <c r="E480" t="s">
        <v>1784</v>
      </c>
      <c r="F480" t="s">
        <v>924</v>
      </c>
      <c r="G480" t="s">
        <v>865</v>
      </c>
      <c r="H480">
        <v>333</v>
      </c>
      <c r="I480" t="s">
        <v>291</v>
      </c>
      <c r="J480">
        <v>6</v>
      </c>
    </row>
    <row r="481" spans="1:10" x14ac:dyDescent="0.25">
      <c r="A481">
        <v>480</v>
      </c>
      <c r="B481" s="35">
        <v>43487</v>
      </c>
      <c r="C481" t="s">
        <v>1788</v>
      </c>
      <c r="D481" t="s">
        <v>1786</v>
      </c>
      <c r="E481" t="s">
        <v>1787</v>
      </c>
      <c r="F481" t="s">
        <v>580</v>
      </c>
      <c r="G481" t="s">
        <v>482</v>
      </c>
      <c r="H481">
        <v>347</v>
      </c>
      <c r="I481" t="s">
        <v>291</v>
      </c>
      <c r="J481">
        <v>4</v>
      </c>
    </row>
    <row r="482" spans="1:10" x14ac:dyDescent="0.25">
      <c r="A482">
        <v>481</v>
      </c>
      <c r="B482" s="35">
        <v>43497</v>
      </c>
      <c r="C482" t="s">
        <v>1791</v>
      </c>
      <c r="D482" t="s">
        <v>1789</v>
      </c>
      <c r="E482" t="s">
        <v>1790</v>
      </c>
      <c r="F482" t="s">
        <v>300</v>
      </c>
      <c r="G482" t="s">
        <v>1343</v>
      </c>
      <c r="H482">
        <v>80</v>
      </c>
      <c r="I482" t="s">
        <v>251</v>
      </c>
      <c r="J482">
        <v>8</v>
      </c>
    </row>
    <row r="483" spans="1:10" x14ac:dyDescent="0.25">
      <c r="A483">
        <v>482</v>
      </c>
      <c r="B483" s="35">
        <v>43580</v>
      </c>
      <c r="C483" t="s">
        <v>1794</v>
      </c>
      <c r="D483" t="s">
        <v>1792</v>
      </c>
      <c r="E483" t="s">
        <v>1793</v>
      </c>
      <c r="F483" t="s">
        <v>468</v>
      </c>
      <c r="G483" t="s">
        <v>421</v>
      </c>
      <c r="H483">
        <v>359</v>
      </c>
      <c r="I483" t="s">
        <v>257</v>
      </c>
      <c r="J483">
        <v>5</v>
      </c>
    </row>
    <row r="484" spans="1:10" x14ac:dyDescent="0.25">
      <c r="A484">
        <v>483</v>
      </c>
      <c r="B484" s="35">
        <v>43661</v>
      </c>
      <c r="C484" t="s">
        <v>1797</v>
      </c>
      <c r="D484" t="s">
        <v>1795</v>
      </c>
      <c r="E484" t="s">
        <v>1796</v>
      </c>
      <c r="F484" t="s">
        <v>1124</v>
      </c>
      <c r="G484" t="s">
        <v>411</v>
      </c>
      <c r="H484">
        <v>431</v>
      </c>
      <c r="I484" t="s">
        <v>291</v>
      </c>
      <c r="J484">
        <v>7</v>
      </c>
    </row>
    <row r="485" spans="1:10" x14ac:dyDescent="0.25">
      <c r="A485">
        <v>484</v>
      </c>
      <c r="B485" s="35">
        <v>43692</v>
      </c>
      <c r="C485" t="s">
        <v>1799</v>
      </c>
      <c r="D485" t="s">
        <v>363</v>
      </c>
      <c r="E485" t="s">
        <v>1798</v>
      </c>
      <c r="F485" t="s">
        <v>300</v>
      </c>
      <c r="G485" t="s">
        <v>1072</v>
      </c>
      <c r="H485">
        <v>44</v>
      </c>
      <c r="I485" t="s">
        <v>229</v>
      </c>
      <c r="J485">
        <v>5</v>
      </c>
    </row>
    <row r="486" spans="1:10" x14ac:dyDescent="0.25">
      <c r="A486">
        <v>485</v>
      </c>
      <c r="B486" s="35">
        <v>43788</v>
      </c>
      <c r="C486" t="s">
        <v>1802</v>
      </c>
      <c r="D486" t="s">
        <v>1800</v>
      </c>
      <c r="E486" t="s">
        <v>1801</v>
      </c>
      <c r="F486" t="s">
        <v>383</v>
      </c>
      <c r="G486" t="s">
        <v>625</v>
      </c>
      <c r="H486">
        <v>346</v>
      </c>
      <c r="I486" t="s">
        <v>251</v>
      </c>
      <c r="J486">
        <v>5</v>
      </c>
    </row>
    <row r="487" spans="1:10" x14ac:dyDescent="0.25">
      <c r="A487">
        <v>486</v>
      </c>
      <c r="B487" s="35">
        <v>43598</v>
      </c>
      <c r="C487" t="s">
        <v>1805</v>
      </c>
      <c r="D487" t="s">
        <v>1803</v>
      </c>
      <c r="E487" t="s">
        <v>1804</v>
      </c>
      <c r="F487" t="s">
        <v>378</v>
      </c>
      <c r="G487" t="s">
        <v>1213</v>
      </c>
      <c r="H487">
        <v>304</v>
      </c>
      <c r="I487" t="s">
        <v>291</v>
      </c>
      <c r="J487">
        <v>2</v>
      </c>
    </row>
    <row r="488" spans="1:10" x14ac:dyDescent="0.25">
      <c r="A488">
        <v>487</v>
      </c>
      <c r="B488" s="35">
        <v>43772</v>
      </c>
      <c r="C488" t="s">
        <v>1808</v>
      </c>
      <c r="D488" t="s">
        <v>1806</v>
      </c>
      <c r="E488" t="s">
        <v>1807</v>
      </c>
      <c r="F488" t="s">
        <v>233</v>
      </c>
      <c r="G488" t="s">
        <v>228</v>
      </c>
      <c r="H488">
        <v>40</v>
      </c>
      <c r="I488" t="s">
        <v>245</v>
      </c>
      <c r="J488">
        <v>7</v>
      </c>
    </row>
    <row r="489" spans="1:10" x14ac:dyDescent="0.25">
      <c r="A489">
        <v>488</v>
      </c>
      <c r="B489" s="35">
        <v>43760</v>
      </c>
      <c r="C489" t="s">
        <v>1811</v>
      </c>
      <c r="D489" t="s">
        <v>1809</v>
      </c>
      <c r="E489" t="s">
        <v>1810</v>
      </c>
      <c r="F489" t="s">
        <v>233</v>
      </c>
      <c r="G489" t="s">
        <v>296</v>
      </c>
      <c r="H489">
        <v>342</v>
      </c>
      <c r="I489" t="s">
        <v>229</v>
      </c>
      <c r="J489">
        <v>2</v>
      </c>
    </row>
    <row r="490" spans="1:10" x14ac:dyDescent="0.25">
      <c r="A490">
        <v>489</v>
      </c>
      <c r="B490" s="35">
        <v>43468</v>
      </c>
      <c r="C490" t="s">
        <v>1814</v>
      </c>
      <c r="D490" t="s">
        <v>1812</v>
      </c>
      <c r="E490" t="s">
        <v>1813</v>
      </c>
      <c r="F490" t="s">
        <v>300</v>
      </c>
      <c r="G490" t="s">
        <v>421</v>
      </c>
      <c r="H490">
        <v>345</v>
      </c>
      <c r="I490" t="s">
        <v>291</v>
      </c>
      <c r="J490">
        <v>7</v>
      </c>
    </row>
    <row r="491" spans="1:10" x14ac:dyDescent="0.25">
      <c r="A491">
        <v>490</v>
      </c>
      <c r="B491" s="35">
        <v>43575</v>
      </c>
      <c r="C491" t="s">
        <v>1817</v>
      </c>
      <c r="D491" t="s">
        <v>1815</v>
      </c>
      <c r="E491" t="s">
        <v>1816</v>
      </c>
      <c r="F491" t="s">
        <v>300</v>
      </c>
      <c r="G491" t="s">
        <v>458</v>
      </c>
      <c r="H491">
        <v>146</v>
      </c>
      <c r="I491" t="s">
        <v>251</v>
      </c>
      <c r="J491">
        <v>3</v>
      </c>
    </row>
    <row r="492" spans="1:10" x14ac:dyDescent="0.25">
      <c r="A492">
        <v>491</v>
      </c>
      <c r="B492" s="35">
        <v>43667</v>
      </c>
      <c r="C492" t="s">
        <v>1820</v>
      </c>
      <c r="D492" t="s">
        <v>1818</v>
      </c>
      <c r="E492" t="s">
        <v>1819</v>
      </c>
      <c r="F492" t="s">
        <v>83</v>
      </c>
      <c r="G492" t="s">
        <v>276</v>
      </c>
      <c r="H492">
        <v>95</v>
      </c>
      <c r="I492" t="s">
        <v>251</v>
      </c>
      <c r="J492">
        <v>2</v>
      </c>
    </row>
    <row r="493" spans="1:10" x14ac:dyDescent="0.25">
      <c r="A493">
        <v>492</v>
      </c>
      <c r="B493" s="35">
        <v>43602</v>
      </c>
      <c r="C493" t="s">
        <v>1823</v>
      </c>
      <c r="D493" t="s">
        <v>1821</v>
      </c>
      <c r="E493" t="s">
        <v>1822</v>
      </c>
      <c r="F493" t="s">
        <v>517</v>
      </c>
      <c r="G493" t="s">
        <v>1146</v>
      </c>
      <c r="H493">
        <v>273</v>
      </c>
      <c r="I493" t="s">
        <v>229</v>
      </c>
      <c r="J493">
        <v>2</v>
      </c>
    </row>
    <row r="494" spans="1:10" x14ac:dyDescent="0.25">
      <c r="A494">
        <v>493</v>
      </c>
      <c r="B494" s="35">
        <v>43785</v>
      </c>
      <c r="C494" t="s">
        <v>1826</v>
      </c>
      <c r="D494" t="s">
        <v>1824</v>
      </c>
      <c r="E494" t="s">
        <v>1825</v>
      </c>
      <c r="F494" t="s">
        <v>584</v>
      </c>
      <c r="G494" t="s">
        <v>262</v>
      </c>
      <c r="H494">
        <v>296</v>
      </c>
      <c r="I494" t="s">
        <v>251</v>
      </c>
      <c r="J494">
        <v>2</v>
      </c>
    </row>
    <row r="495" spans="1:10" x14ac:dyDescent="0.25">
      <c r="A495">
        <v>494</v>
      </c>
      <c r="B495" s="35">
        <v>43495</v>
      </c>
      <c r="C495" t="s">
        <v>1829</v>
      </c>
      <c r="D495" t="s">
        <v>1827</v>
      </c>
      <c r="E495" t="s">
        <v>1828</v>
      </c>
      <c r="F495" t="s">
        <v>602</v>
      </c>
      <c r="G495" t="s">
        <v>649</v>
      </c>
      <c r="H495">
        <v>361</v>
      </c>
      <c r="I495" t="s">
        <v>239</v>
      </c>
      <c r="J495">
        <v>9</v>
      </c>
    </row>
    <row r="496" spans="1:10" x14ac:dyDescent="0.25">
      <c r="A496">
        <v>495</v>
      </c>
      <c r="B496" s="35">
        <v>43654</v>
      </c>
      <c r="C496" t="s">
        <v>1832</v>
      </c>
      <c r="D496" t="s">
        <v>1830</v>
      </c>
      <c r="E496" t="s">
        <v>1831</v>
      </c>
      <c r="F496" t="s">
        <v>784</v>
      </c>
      <c r="G496" t="s">
        <v>403</v>
      </c>
      <c r="H496">
        <v>81</v>
      </c>
      <c r="I496" t="s">
        <v>245</v>
      </c>
      <c r="J496">
        <v>10</v>
      </c>
    </row>
    <row r="497" spans="1:10" x14ac:dyDescent="0.25">
      <c r="A497">
        <v>496</v>
      </c>
      <c r="B497" s="35">
        <v>43570</v>
      </c>
      <c r="C497" t="s">
        <v>1835</v>
      </c>
      <c r="D497" t="s">
        <v>1833</v>
      </c>
      <c r="E497" t="s">
        <v>1834</v>
      </c>
      <c r="F497" t="s">
        <v>290</v>
      </c>
      <c r="G497" t="s">
        <v>234</v>
      </c>
      <c r="H497">
        <v>172</v>
      </c>
      <c r="I497" t="s">
        <v>245</v>
      </c>
      <c r="J497">
        <v>3</v>
      </c>
    </row>
    <row r="498" spans="1:10" x14ac:dyDescent="0.25">
      <c r="A498">
        <v>497</v>
      </c>
      <c r="B498" s="35">
        <v>43586</v>
      </c>
      <c r="C498" t="s">
        <v>1838</v>
      </c>
      <c r="D498" t="s">
        <v>1836</v>
      </c>
      <c r="E498" t="s">
        <v>1837</v>
      </c>
      <c r="F498" t="s">
        <v>300</v>
      </c>
      <c r="G498" t="s">
        <v>932</v>
      </c>
      <c r="H498">
        <v>269</v>
      </c>
      <c r="I498" t="s">
        <v>229</v>
      </c>
      <c r="J498">
        <v>3</v>
      </c>
    </row>
    <row r="499" spans="1:10" x14ac:dyDescent="0.25">
      <c r="A499">
        <v>498</v>
      </c>
      <c r="B499" s="35">
        <v>43561</v>
      </c>
      <c r="C499" t="s">
        <v>1841</v>
      </c>
      <c r="D499" t="s">
        <v>1839</v>
      </c>
      <c r="E499" t="s">
        <v>1840</v>
      </c>
      <c r="F499" t="s">
        <v>468</v>
      </c>
      <c r="G499" t="s">
        <v>518</v>
      </c>
      <c r="H499">
        <v>183</v>
      </c>
      <c r="I499" t="s">
        <v>245</v>
      </c>
      <c r="J499">
        <v>3</v>
      </c>
    </row>
    <row r="500" spans="1:10" x14ac:dyDescent="0.25">
      <c r="A500">
        <v>499</v>
      </c>
      <c r="B500" s="35">
        <v>43785</v>
      </c>
      <c r="C500" t="s">
        <v>1844</v>
      </c>
      <c r="D500" t="s">
        <v>1842</v>
      </c>
      <c r="E500" t="s">
        <v>1843</v>
      </c>
      <c r="F500" t="s">
        <v>243</v>
      </c>
      <c r="G500" t="s">
        <v>354</v>
      </c>
      <c r="H500">
        <v>173</v>
      </c>
      <c r="I500" t="s">
        <v>291</v>
      </c>
      <c r="J500">
        <v>4</v>
      </c>
    </row>
    <row r="501" spans="1:10" x14ac:dyDescent="0.25">
      <c r="A501">
        <v>500</v>
      </c>
      <c r="B501" s="35">
        <v>43760</v>
      </c>
      <c r="C501" t="s">
        <v>1847</v>
      </c>
      <c r="D501" t="s">
        <v>1845</v>
      </c>
      <c r="E501" t="s">
        <v>1846</v>
      </c>
      <c r="F501" t="s">
        <v>243</v>
      </c>
      <c r="G501" t="s">
        <v>458</v>
      </c>
      <c r="H501">
        <v>176</v>
      </c>
      <c r="I501" t="s">
        <v>305</v>
      </c>
      <c r="J501">
        <v>10</v>
      </c>
    </row>
    <row r="502" spans="1:10" x14ac:dyDescent="0.25">
      <c r="A502">
        <v>501</v>
      </c>
      <c r="B502" s="35">
        <v>43723</v>
      </c>
      <c r="C502" t="s">
        <v>1850</v>
      </c>
      <c r="D502" t="s">
        <v>1848</v>
      </c>
      <c r="E502" t="s">
        <v>1849</v>
      </c>
      <c r="F502" t="s">
        <v>432</v>
      </c>
      <c r="G502" t="s">
        <v>228</v>
      </c>
      <c r="H502">
        <v>62</v>
      </c>
      <c r="I502" t="s">
        <v>229</v>
      </c>
      <c r="J502">
        <v>2</v>
      </c>
    </row>
    <row r="503" spans="1:10" x14ac:dyDescent="0.25">
      <c r="A503">
        <v>502</v>
      </c>
      <c r="B503" s="35">
        <v>43610</v>
      </c>
      <c r="C503" t="s">
        <v>1853</v>
      </c>
      <c r="D503" t="s">
        <v>1851</v>
      </c>
      <c r="E503" t="s">
        <v>1852</v>
      </c>
      <c r="F503" t="s">
        <v>924</v>
      </c>
      <c r="G503" t="s">
        <v>384</v>
      </c>
      <c r="H503">
        <v>68</v>
      </c>
      <c r="I503" t="s">
        <v>251</v>
      </c>
      <c r="J503">
        <v>6</v>
      </c>
    </row>
    <row r="504" spans="1:10" x14ac:dyDescent="0.25">
      <c r="A504">
        <v>503</v>
      </c>
      <c r="B504" s="35">
        <v>43594</v>
      </c>
      <c r="C504" t="s">
        <v>1856</v>
      </c>
      <c r="D504" t="s">
        <v>1854</v>
      </c>
      <c r="E504" t="s">
        <v>1855</v>
      </c>
      <c r="F504" t="s">
        <v>473</v>
      </c>
      <c r="G504" t="s">
        <v>865</v>
      </c>
      <c r="H504">
        <v>429</v>
      </c>
      <c r="I504" t="s">
        <v>251</v>
      </c>
      <c r="J504">
        <v>9</v>
      </c>
    </row>
    <row r="505" spans="1:10" x14ac:dyDescent="0.25">
      <c r="A505">
        <v>504</v>
      </c>
      <c r="B505" s="35">
        <v>43484</v>
      </c>
      <c r="C505" t="s">
        <v>1859</v>
      </c>
      <c r="D505" t="s">
        <v>1857</v>
      </c>
      <c r="E505" t="s">
        <v>1858</v>
      </c>
      <c r="F505" t="s">
        <v>300</v>
      </c>
      <c r="G505" t="s">
        <v>612</v>
      </c>
      <c r="H505">
        <v>83</v>
      </c>
      <c r="I505" t="s">
        <v>245</v>
      </c>
      <c r="J505">
        <v>3</v>
      </c>
    </row>
    <row r="506" spans="1:10" x14ac:dyDescent="0.25">
      <c r="A506">
        <v>505</v>
      </c>
      <c r="B506" s="35">
        <v>43519</v>
      </c>
      <c r="C506" t="s">
        <v>1862</v>
      </c>
      <c r="D506" t="s">
        <v>1860</v>
      </c>
      <c r="E506" t="s">
        <v>1861</v>
      </c>
      <c r="F506" t="s">
        <v>83</v>
      </c>
      <c r="G506" t="s">
        <v>709</v>
      </c>
      <c r="H506">
        <v>439</v>
      </c>
      <c r="I506" t="s">
        <v>245</v>
      </c>
      <c r="J506">
        <v>1</v>
      </c>
    </row>
    <row r="507" spans="1:10" x14ac:dyDescent="0.25">
      <c r="A507">
        <v>506</v>
      </c>
      <c r="B507" s="35">
        <v>43643</v>
      </c>
      <c r="C507" t="s">
        <v>1865</v>
      </c>
      <c r="D507" t="s">
        <v>1863</v>
      </c>
      <c r="E507" t="s">
        <v>1864</v>
      </c>
      <c r="F507" t="s">
        <v>270</v>
      </c>
      <c r="G507" t="s">
        <v>262</v>
      </c>
      <c r="H507">
        <v>401</v>
      </c>
      <c r="I507" t="s">
        <v>251</v>
      </c>
      <c r="J507">
        <v>7</v>
      </c>
    </row>
    <row r="508" spans="1:10" x14ac:dyDescent="0.25">
      <c r="A508">
        <v>507</v>
      </c>
      <c r="B508" s="35">
        <v>43626</v>
      </c>
      <c r="C508" t="s">
        <v>1868</v>
      </c>
      <c r="D508" t="s">
        <v>1866</v>
      </c>
      <c r="E508" t="s">
        <v>1867</v>
      </c>
      <c r="F508" t="s">
        <v>83</v>
      </c>
      <c r="G508" t="s">
        <v>552</v>
      </c>
      <c r="H508">
        <v>65</v>
      </c>
      <c r="I508" t="s">
        <v>229</v>
      </c>
      <c r="J508">
        <v>1</v>
      </c>
    </row>
    <row r="509" spans="1:10" x14ac:dyDescent="0.25">
      <c r="A509">
        <v>508</v>
      </c>
      <c r="B509" s="35">
        <v>43742</v>
      </c>
      <c r="C509" t="s">
        <v>1871</v>
      </c>
      <c r="D509" t="s">
        <v>1869</v>
      </c>
      <c r="E509" t="s">
        <v>1870</v>
      </c>
      <c r="F509" t="s">
        <v>1056</v>
      </c>
      <c r="G509" t="s">
        <v>705</v>
      </c>
      <c r="H509">
        <v>417</v>
      </c>
      <c r="I509" t="s">
        <v>229</v>
      </c>
      <c r="J509">
        <v>9</v>
      </c>
    </row>
    <row r="510" spans="1:10" x14ac:dyDescent="0.25">
      <c r="A510">
        <v>509</v>
      </c>
      <c r="B510" s="35">
        <v>43576</v>
      </c>
      <c r="C510" t="s">
        <v>1874</v>
      </c>
      <c r="D510" t="s">
        <v>1872</v>
      </c>
      <c r="E510" t="s">
        <v>1873</v>
      </c>
      <c r="F510" t="s">
        <v>395</v>
      </c>
      <c r="G510" t="s">
        <v>474</v>
      </c>
      <c r="H510">
        <v>387</v>
      </c>
      <c r="I510" t="s">
        <v>257</v>
      </c>
      <c r="J510">
        <v>5</v>
      </c>
    </row>
    <row r="511" spans="1:10" x14ac:dyDescent="0.25">
      <c r="A511">
        <v>510</v>
      </c>
      <c r="B511" s="35">
        <v>43524</v>
      </c>
      <c r="C511" t="s">
        <v>1877</v>
      </c>
      <c r="D511" t="s">
        <v>1875</v>
      </c>
      <c r="E511" t="s">
        <v>1876</v>
      </c>
      <c r="F511" t="s">
        <v>407</v>
      </c>
      <c r="G511" t="s">
        <v>567</v>
      </c>
      <c r="H511">
        <v>495</v>
      </c>
      <c r="I511" t="s">
        <v>291</v>
      </c>
      <c r="J511">
        <v>5</v>
      </c>
    </row>
    <row r="512" spans="1:10" x14ac:dyDescent="0.25">
      <c r="A512">
        <v>511</v>
      </c>
      <c r="B512" s="35">
        <v>43714</v>
      </c>
      <c r="C512" t="s">
        <v>1879</v>
      </c>
      <c r="D512" t="s">
        <v>249</v>
      </c>
      <c r="E512" t="s">
        <v>1878</v>
      </c>
      <c r="F512" t="s">
        <v>233</v>
      </c>
      <c r="G512" t="s">
        <v>625</v>
      </c>
      <c r="H512">
        <v>33</v>
      </c>
      <c r="I512" t="s">
        <v>305</v>
      </c>
      <c r="J512">
        <v>2</v>
      </c>
    </row>
    <row r="513" spans="1:10" x14ac:dyDescent="0.25">
      <c r="A513">
        <v>512</v>
      </c>
      <c r="B513" s="35">
        <v>43729</v>
      </c>
      <c r="C513" t="s">
        <v>1882</v>
      </c>
      <c r="D513" t="s">
        <v>1880</v>
      </c>
      <c r="E513" t="s">
        <v>1881</v>
      </c>
      <c r="F513" t="s">
        <v>468</v>
      </c>
      <c r="G513" t="s">
        <v>469</v>
      </c>
      <c r="H513">
        <v>147</v>
      </c>
      <c r="I513" t="s">
        <v>245</v>
      </c>
      <c r="J513">
        <v>4</v>
      </c>
    </row>
    <row r="514" spans="1:10" x14ac:dyDescent="0.25">
      <c r="A514">
        <v>513</v>
      </c>
      <c r="B514" s="35">
        <v>43591</v>
      </c>
      <c r="C514" t="s">
        <v>1885</v>
      </c>
      <c r="D514" t="s">
        <v>1883</v>
      </c>
      <c r="E514" t="s">
        <v>1884</v>
      </c>
      <c r="F514" t="s">
        <v>300</v>
      </c>
      <c r="G514" t="s">
        <v>425</v>
      </c>
      <c r="H514">
        <v>287</v>
      </c>
      <c r="I514" t="s">
        <v>305</v>
      </c>
      <c r="J514">
        <v>8</v>
      </c>
    </row>
    <row r="515" spans="1:10" x14ac:dyDescent="0.25">
      <c r="A515">
        <v>514</v>
      </c>
      <c r="B515" s="35">
        <v>43700</v>
      </c>
      <c r="C515" t="s">
        <v>1888</v>
      </c>
      <c r="D515" t="s">
        <v>1886</v>
      </c>
      <c r="E515" t="s">
        <v>1887</v>
      </c>
      <c r="F515" t="s">
        <v>83</v>
      </c>
      <c r="G515" t="s">
        <v>433</v>
      </c>
      <c r="H515">
        <v>198</v>
      </c>
      <c r="I515" t="s">
        <v>291</v>
      </c>
      <c r="J515">
        <v>9</v>
      </c>
    </row>
    <row r="516" spans="1:10" x14ac:dyDescent="0.25">
      <c r="A516">
        <v>515</v>
      </c>
      <c r="B516" s="35">
        <v>43578</v>
      </c>
      <c r="C516" t="s">
        <v>1891</v>
      </c>
      <c r="D516" t="s">
        <v>1889</v>
      </c>
      <c r="E516" t="s">
        <v>1890</v>
      </c>
      <c r="F516" t="s">
        <v>468</v>
      </c>
      <c r="G516" t="s">
        <v>403</v>
      </c>
      <c r="H516">
        <v>111</v>
      </c>
      <c r="I516" t="s">
        <v>251</v>
      </c>
      <c r="J516">
        <v>7</v>
      </c>
    </row>
    <row r="517" spans="1:10" x14ac:dyDescent="0.25">
      <c r="A517">
        <v>516</v>
      </c>
      <c r="B517" s="35">
        <v>43628</v>
      </c>
      <c r="C517" t="s">
        <v>1894</v>
      </c>
      <c r="D517" t="s">
        <v>1892</v>
      </c>
      <c r="E517" t="s">
        <v>1893</v>
      </c>
      <c r="F517" t="s">
        <v>378</v>
      </c>
      <c r="G517" t="s">
        <v>625</v>
      </c>
      <c r="H517">
        <v>332</v>
      </c>
      <c r="I517" t="s">
        <v>245</v>
      </c>
      <c r="J517">
        <v>4</v>
      </c>
    </row>
    <row r="518" spans="1:10" x14ac:dyDescent="0.25">
      <c r="A518">
        <v>517</v>
      </c>
      <c r="B518" s="35">
        <v>43708</v>
      </c>
      <c r="C518" t="s">
        <v>1897</v>
      </c>
      <c r="D518" t="s">
        <v>1895</v>
      </c>
      <c r="E518" t="s">
        <v>1896</v>
      </c>
      <c r="F518" t="s">
        <v>83</v>
      </c>
      <c r="G518" t="s">
        <v>913</v>
      </c>
      <c r="H518">
        <v>241</v>
      </c>
      <c r="I518" t="s">
        <v>239</v>
      </c>
      <c r="J518">
        <v>8</v>
      </c>
    </row>
    <row r="519" spans="1:10" x14ac:dyDescent="0.25">
      <c r="A519">
        <v>518</v>
      </c>
      <c r="B519" s="35">
        <v>43468</v>
      </c>
      <c r="C519" t="s">
        <v>1900</v>
      </c>
      <c r="D519" t="s">
        <v>1898</v>
      </c>
      <c r="E519" t="s">
        <v>1899</v>
      </c>
      <c r="F519" t="s">
        <v>378</v>
      </c>
      <c r="G519" t="s">
        <v>286</v>
      </c>
      <c r="H519">
        <v>376</v>
      </c>
      <c r="I519" t="s">
        <v>257</v>
      </c>
      <c r="J519">
        <v>9</v>
      </c>
    </row>
    <row r="520" spans="1:10" x14ac:dyDescent="0.25">
      <c r="A520">
        <v>519</v>
      </c>
      <c r="B520" s="35">
        <v>43698</v>
      </c>
      <c r="C520" t="s">
        <v>1903</v>
      </c>
      <c r="D520" t="s">
        <v>1901</v>
      </c>
      <c r="E520" t="s">
        <v>1902</v>
      </c>
      <c r="F520" t="s">
        <v>233</v>
      </c>
      <c r="G520" t="s">
        <v>625</v>
      </c>
      <c r="H520">
        <v>141</v>
      </c>
      <c r="I520" t="s">
        <v>257</v>
      </c>
      <c r="J520">
        <v>1</v>
      </c>
    </row>
    <row r="521" spans="1:10" x14ac:dyDescent="0.25">
      <c r="A521">
        <v>520</v>
      </c>
      <c r="B521" s="35">
        <v>43785</v>
      </c>
      <c r="C521" t="s">
        <v>1906</v>
      </c>
      <c r="D521" t="s">
        <v>1904</v>
      </c>
      <c r="E521" t="s">
        <v>1905</v>
      </c>
      <c r="F521" t="s">
        <v>468</v>
      </c>
      <c r="G521" t="s">
        <v>975</v>
      </c>
      <c r="H521">
        <v>180</v>
      </c>
      <c r="I521" t="s">
        <v>251</v>
      </c>
      <c r="J521">
        <v>2</v>
      </c>
    </row>
    <row r="522" spans="1:10" x14ac:dyDescent="0.25">
      <c r="A522">
        <v>521</v>
      </c>
      <c r="B522" s="35">
        <v>43600</v>
      </c>
      <c r="C522" t="s">
        <v>1909</v>
      </c>
      <c r="D522" t="s">
        <v>1907</v>
      </c>
      <c r="E522" t="s">
        <v>1908</v>
      </c>
      <c r="F522" t="s">
        <v>243</v>
      </c>
      <c r="G522" t="s">
        <v>1026</v>
      </c>
      <c r="H522">
        <v>56</v>
      </c>
      <c r="I522" t="s">
        <v>245</v>
      </c>
      <c r="J522">
        <v>1</v>
      </c>
    </row>
    <row r="523" spans="1:10" x14ac:dyDescent="0.25">
      <c r="A523">
        <v>522</v>
      </c>
      <c r="B523" s="35">
        <v>43601</v>
      </c>
      <c r="C523" t="s">
        <v>1912</v>
      </c>
      <c r="D523" t="s">
        <v>1910</v>
      </c>
      <c r="E523" t="s">
        <v>1911</v>
      </c>
      <c r="F523" t="s">
        <v>468</v>
      </c>
      <c r="G523" t="s">
        <v>845</v>
      </c>
      <c r="H523">
        <v>79</v>
      </c>
      <c r="I523" t="s">
        <v>305</v>
      </c>
      <c r="J523">
        <v>7</v>
      </c>
    </row>
    <row r="524" spans="1:10" x14ac:dyDescent="0.25">
      <c r="A524">
        <v>523</v>
      </c>
      <c r="B524" s="35">
        <v>43693</v>
      </c>
      <c r="C524" t="s">
        <v>1915</v>
      </c>
      <c r="D524" t="s">
        <v>1913</v>
      </c>
      <c r="E524" t="s">
        <v>1914</v>
      </c>
      <c r="F524" t="s">
        <v>243</v>
      </c>
      <c r="G524" t="s">
        <v>446</v>
      </c>
      <c r="H524">
        <v>490</v>
      </c>
      <c r="I524" t="s">
        <v>257</v>
      </c>
      <c r="J524">
        <v>4</v>
      </c>
    </row>
    <row r="525" spans="1:10" x14ac:dyDescent="0.25">
      <c r="A525">
        <v>524</v>
      </c>
      <c r="B525" s="35">
        <v>43610</v>
      </c>
      <c r="C525" t="s">
        <v>1917</v>
      </c>
      <c r="D525" t="s">
        <v>249</v>
      </c>
      <c r="E525" t="s">
        <v>1916</v>
      </c>
      <c r="F525" t="s">
        <v>300</v>
      </c>
      <c r="G525" t="s">
        <v>433</v>
      </c>
      <c r="H525">
        <v>252</v>
      </c>
      <c r="I525" t="s">
        <v>251</v>
      </c>
      <c r="J525">
        <v>4</v>
      </c>
    </row>
    <row r="526" spans="1:10" x14ac:dyDescent="0.25">
      <c r="A526">
        <v>525</v>
      </c>
      <c r="B526" s="35">
        <v>43701</v>
      </c>
      <c r="C526" t="s">
        <v>1920</v>
      </c>
      <c r="D526" t="s">
        <v>1918</v>
      </c>
      <c r="E526" t="s">
        <v>1919</v>
      </c>
      <c r="F526" t="s">
        <v>784</v>
      </c>
      <c r="G526" t="s">
        <v>234</v>
      </c>
      <c r="H526">
        <v>266</v>
      </c>
      <c r="I526" t="s">
        <v>239</v>
      </c>
      <c r="J526">
        <v>1</v>
      </c>
    </row>
    <row r="527" spans="1:10" x14ac:dyDescent="0.25">
      <c r="A527">
        <v>526</v>
      </c>
      <c r="B527" s="35">
        <v>43652</v>
      </c>
      <c r="C527" t="s">
        <v>1923</v>
      </c>
      <c r="D527" t="s">
        <v>1921</v>
      </c>
      <c r="E527" t="s">
        <v>1922</v>
      </c>
      <c r="F527" t="s">
        <v>366</v>
      </c>
      <c r="G527" t="s">
        <v>698</v>
      </c>
      <c r="H527">
        <v>47</v>
      </c>
      <c r="I527" t="s">
        <v>245</v>
      </c>
      <c r="J527">
        <v>10</v>
      </c>
    </row>
    <row r="528" spans="1:10" x14ac:dyDescent="0.25">
      <c r="A528">
        <v>527</v>
      </c>
      <c r="B528" s="35">
        <v>43624</v>
      </c>
      <c r="C528" t="s">
        <v>1926</v>
      </c>
      <c r="D528" t="s">
        <v>1924</v>
      </c>
      <c r="E528" t="s">
        <v>1925</v>
      </c>
      <c r="F528" t="s">
        <v>233</v>
      </c>
      <c r="G528" t="s">
        <v>585</v>
      </c>
      <c r="H528">
        <v>66</v>
      </c>
      <c r="I528" t="s">
        <v>257</v>
      </c>
      <c r="J528">
        <v>5</v>
      </c>
    </row>
    <row r="529" spans="1:10" x14ac:dyDescent="0.25">
      <c r="A529">
        <v>528</v>
      </c>
      <c r="B529" s="35">
        <v>43612</v>
      </c>
      <c r="C529" t="s">
        <v>1928</v>
      </c>
      <c r="D529" t="s">
        <v>1927</v>
      </c>
      <c r="E529" t="s">
        <v>1296</v>
      </c>
      <c r="F529" t="s">
        <v>300</v>
      </c>
      <c r="G529" t="s">
        <v>334</v>
      </c>
      <c r="H529">
        <v>288</v>
      </c>
      <c r="I529" t="s">
        <v>229</v>
      </c>
      <c r="J529">
        <v>5</v>
      </c>
    </row>
    <row r="530" spans="1:10" x14ac:dyDescent="0.25">
      <c r="A530">
        <v>529</v>
      </c>
      <c r="B530" s="35">
        <v>43625</v>
      </c>
      <c r="C530" t="s">
        <v>1931</v>
      </c>
      <c r="D530" t="s">
        <v>1929</v>
      </c>
      <c r="E530" t="s">
        <v>1930</v>
      </c>
      <c r="F530" t="s">
        <v>300</v>
      </c>
      <c r="G530" t="s">
        <v>845</v>
      </c>
      <c r="H530">
        <v>458</v>
      </c>
      <c r="I530" t="s">
        <v>251</v>
      </c>
      <c r="J530">
        <v>7</v>
      </c>
    </row>
    <row r="531" spans="1:10" x14ac:dyDescent="0.25">
      <c r="A531">
        <v>530</v>
      </c>
      <c r="B531" s="35">
        <v>43781</v>
      </c>
      <c r="C531" t="s">
        <v>1934</v>
      </c>
      <c r="D531" t="s">
        <v>1932</v>
      </c>
      <c r="E531" t="s">
        <v>1933</v>
      </c>
      <c r="F531" t="s">
        <v>432</v>
      </c>
      <c r="G531" t="s">
        <v>552</v>
      </c>
      <c r="H531">
        <v>43</v>
      </c>
      <c r="I531" t="s">
        <v>305</v>
      </c>
      <c r="J531">
        <v>8</v>
      </c>
    </row>
    <row r="532" spans="1:10" x14ac:dyDescent="0.25">
      <c r="A532">
        <v>531</v>
      </c>
      <c r="B532" s="35">
        <v>43587</v>
      </c>
      <c r="C532" t="s">
        <v>1937</v>
      </c>
      <c r="D532" t="s">
        <v>1935</v>
      </c>
      <c r="E532" t="s">
        <v>1936</v>
      </c>
      <c r="F532" t="s">
        <v>233</v>
      </c>
      <c r="G532" t="s">
        <v>451</v>
      </c>
      <c r="H532">
        <v>401</v>
      </c>
      <c r="I532" t="s">
        <v>239</v>
      </c>
      <c r="J532">
        <v>4</v>
      </c>
    </row>
    <row r="533" spans="1:10" x14ac:dyDescent="0.25">
      <c r="A533">
        <v>532</v>
      </c>
      <c r="B533" s="35">
        <v>43763</v>
      </c>
      <c r="C533" t="s">
        <v>1940</v>
      </c>
      <c r="D533" t="s">
        <v>1938</v>
      </c>
      <c r="E533" t="s">
        <v>1939</v>
      </c>
      <c r="F533" t="s">
        <v>300</v>
      </c>
      <c r="G533" t="s">
        <v>490</v>
      </c>
      <c r="H533">
        <v>264</v>
      </c>
      <c r="I533" t="s">
        <v>257</v>
      </c>
      <c r="J533">
        <v>4</v>
      </c>
    </row>
    <row r="534" spans="1:10" x14ac:dyDescent="0.25">
      <c r="A534">
        <v>533</v>
      </c>
      <c r="B534" s="35">
        <v>43559</v>
      </c>
      <c r="C534" t="s">
        <v>1943</v>
      </c>
      <c r="D534" t="s">
        <v>1941</v>
      </c>
      <c r="E534" t="s">
        <v>1942</v>
      </c>
      <c r="F534" t="s">
        <v>671</v>
      </c>
      <c r="G534" t="s">
        <v>1026</v>
      </c>
      <c r="H534">
        <v>83</v>
      </c>
      <c r="I534" t="s">
        <v>239</v>
      </c>
      <c r="J534">
        <v>2</v>
      </c>
    </row>
    <row r="535" spans="1:10" x14ac:dyDescent="0.25">
      <c r="A535">
        <v>534</v>
      </c>
      <c r="B535" s="35">
        <v>43503</v>
      </c>
      <c r="C535" t="s">
        <v>1946</v>
      </c>
      <c r="D535" t="s">
        <v>1944</v>
      </c>
      <c r="E535" t="s">
        <v>1945</v>
      </c>
      <c r="F535" t="s">
        <v>249</v>
      </c>
      <c r="G535" t="s">
        <v>403</v>
      </c>
      <c r="H535">
        <v>16</v>
      </c>
      <c r="I535" t="s">
        <v>305</v>
      </c>
      <c r="J535">
        <v>6</v>
      </c>
    </row>
    <row r="536" spans="1:10" x14ac:dyDescent="0.25">
      <c r="A536">
        <v>535</v>
      </c>
      <c r="B536" s="35">
        <v>43696</v>
      </c>
      <c r="C536" t="s">
        <v>1949</v>
      </c>
      <c r="D536" t="s">
        <v>1947</v>
      </c>
      <c r="E536" t="s">
        <v>1948</v>
      </c>
      <c r="F536" t="s">
        <v>722</v>
      </c>
      <c r="G536" t="s">
        <v>869</v>
      </c>
      <c r="H536">
        <v>147</v>
      </c>
      <c r="I536" t="s">
        <v>291</v>
      </c>
      <c r="J536">
        <v>5</v>
      </c>
    </row>
    <row r="537" spans="1:10" x14ac:dyDescent="0.25">
      <c r="A537">
        <v>536</v>
      </c>
      <c r="B537" s="35">
        <v>43665</v>
      </c>
      <c r="C537" t="s">
        <v>1952</v>
      </c>
      <c r="D537" t="s">
        <v>1950</v>
      </c>
      <c r="E537" t="s">
        <v>1951</v>
      </c>
      <c r="F537" t="s">
        <v>584</v>
      </c>
      <c r="G537" t="s">
        <v>384</v>
      </c>
      <c r="H537">
        <v>442</v>
      </c>
      <c r="I537" t="s">
        <v>251</v>
      </c>
      <c r="J537">
        <v>10</v>
      </c>
    </row>
    <row r="538" spans="1:10" x14ac:dyDescent="0.25">
      <c r="A538">
        <v>537</v>
      </c>
      <c r="B538" s="35">
        <v>43556</v>
      </c>
      <c r="C538" t="s">
        <v>1955</v>
      </c>
      <c r="D538" t="s">
        <v>1953</v>
      </c>
      <c r="E538" t="s">
        <v>1954</v>
      </c>
      <c r="F538" t="s">
        <v>378</v>
      </c>
      <c r="G538" t="s">
        <v>828</v>
      </c>
      <c r="H538">
        <v>423</v>
      </c>
      <c r="I538" t="s">
        <v>229</v>
      </c>
      <c r="J538">
        <v>6</v>
      </c>
    </row>
    <row r="539" spans="1:10" x14ac:dyDescent="0.25">
      <c r="A539">
        <v>538</v>
      </c>
      <c r="B539" s="35">
        <v>43562</v>
      </c>
      <c r="C539" t="s">
        <v>1957</v>
      </c>
      <c r="D539" t="s">
        <v>1571</v>
      </c>
      <c r="E539" t="s">
        <v>1956</v>
      </c>
      <c r="F539" t="s">
        <v>261</v>
      </c>
      <c r="G539" t="s">
        <v>362</v>
      </c>
      <c r="H539">
        <v>104</v>
      </c>
      <c r="I539" t="s">
        <v>229</v>
      </c>
      <c r="J539">
        <v>1</v>
      </c>
    </row>
    <row r="540" spans="1:10" x14ac:dyDescent="0.25">
      <c r="A540">
        <v>539</v>
      </c>
      <c r="B540" s="35">
        <v>43670</v>
      </c>
      <c r="C540" t="s">
        <v>1959</v>
      </c>
      <c r="D540" t="s">
        <v>1220</v>
      </c>
      <c r="E540" t="s">
        <v>1958</v>
      </c>
      <c r="F540" t="s">
        <v>671</v>
      </c>
      <c r="G540" t="s">
        <v>276</v>
      </c>
      <c r="H540">
        <v>201</v>
      </c>
      <c r="I540" t="s">
        <v>257</v>
      </c>
      <c r="J540">
        <v>4</v>
      </c>
    </row>
    <row r="541" spans="1:10" x14ac:dyDescent="0.25">
      <c r="A541">
        <v>540</v>
      </c>
      <c r="B541" s="35">
        <v>43669</v>
      </c>
      <c r="C541" t="s">
        <v>1962</v>
      </c>
      <c r="D541" t="s">
        <v>1960</v>
      </c>
      <c r="E541" t="s">
        <v>1961</v>
      </c>
      <c r="F541" t="s">
        <v>300</v>
      </c>
      <c r="G541" t="s">
        <v>281</v>
      </c>
      <c r="H541">
        <v>405</v>
      </c>
      <c r="I541" t="s">
        <v>305</v>
      </c>
      <c r="J541">
        <v>9</v>
      </c>
    </row>
    <row r="542" spans="1:10" x14ac:dyDescent="0.25">
      <c r="A542">
        <v>541</v>
      </c>
      <c r="B542" s="35">
        <v>43650</v>
      </c>
      <c r="C542" t="s">
        <v>1965</v>
      </c>
      <c r="D542" t="s">
        <v>1963</v>
      </c>
      <c r="E542" t="s">
        <v>1964</v>
      </c>
      <c r="F542" t="s">
        <v>517</v>
      </c>
      <c r="G542" t="s">
        <v>384</v>
      </c>
      <c r="H542">
        <v>53</v>
      </c>
      <c r="I542" t="s">
        <v>257</v>
      </c>
      <c r="J542">
        <v>10</v>
      </c>
    </row>
    <row r="543" spans="1:10" x14ac:dyDescent="0.25">
      <c r="A543">
        <v>542</v>
      </c>
      <c r="B543" s="35">
        <v>43596</v>
      </c>
      <c r="C543" t="s">
        <v>1968</v>
      </c>
      <c r="D543" t="s">
        <v>1966</v>
      </c>
      <c r="E543" t="s">
        <v>1967</v>
      </c>
      <c r="F543" t="s">
        <v>285</v>
      </c>
      <c r="G543" t="s">
        <v>421</v>
      </c>
      <c r="H543">
        <v>148</v>
      </c>
      <c r="I543" t="s">
        <v>251</v>
      </c>
      <c r="J543">
        <v>3</v>
      </c>
    </row>
    <row r="544" spans="1:10" x14ac:dyDescent="0.25">
      <c r="A544">
        <v>543</v>
      </c>
      <c r="B544" s="35">
        <v>43637</v>
      </c>
      <c r="C544" t="s">
        <v>1971</v>
      </c>
      <c r="D544" t="s">
        <v>1969</v>
      </c>
      <c r="E544" t="s">
        <v>1970</v>
      </c>
      <c r="F544" t="s">
        <v>395</v>
      </c>
      <c r="G544" t="s">
        <v>589</v>
      </c>
      <c r="H544">
        <v>196</v>
      </c>
      <c r="I544" t="s">
        <v>305</v>
      </c>
      <c r="J544">
        <v>9</v>
      </c>
    </row>
    <row r="545" spans="1:10" x14ac:dyDescent="0.25">
      <c r="A545">
        <v>544</v>
      </c>
      <c r="B545" s="35">
        <v>43578</v>
      </c>
      <c r="C545" t="s">
        <v>1974</v>
      </c>
      <c r="D545" t="s">
        <v>1972</v>
      </c>
      <c r="E545" t="s">
        <v>1973</v>
      </c>
      <c r="F545" t="s">
        <v>233</v>
      </c>
      <c r="G545" t="s">
        <v>228</v>
      </c>
      <c r="H545">
        <v>181</v>
      </c>
      <c r="I545" t="s">
        <v>291</v>
      </c>
      <c r="J545">
        <v>7</v>
      </c>
    </row>
    <row r="546" spans="1:10" x14ac:dyDescent="0.25">
      <c r="A546">
        <v>545</v>
      </c>
      <c r="B546" s="35">
        <v>43642</v>
      </c>
      <c r="C546" t="s">
        <v>1977</v>
      </c>
      <c r="D546" t="s">
        <v>1975</v>
      </c>
      <c r="E546" t="s">
        <v>1976</v>
      </c>
      <c r="F546" t="s">
        <v>1056</v>
      </c>
      <c r="G546" t="s">
        <v>552</v>
      </c>
      <c r="H546">
        <v>57</v>
      </c>
      <c r="I546" t="s">
        <v>251</v>
      </c>
      <c r="J546">
        <v>5</v>
      </c>
    </row>
    <row r="547" spans="1:10" x14ac:dyDescent="0.25">
      <c r="A547">
        <v>546</v>
      </c>
      <c r="B547" s="35">
        <v>43765</v>
      </c>
      <c r="C547" t="s">
        <v>1980</v>
      </c>
      <c r="D547" t="s">
        <v>1978</v>
      </c>
      <c r="E547" t="s">
        <v>1979</v>
      </c>
      <c r="F547" t="s">
        <v>300</v>
      </c>
      <c r="G547" t="s">
        <v>425</v>
      </c>
      <c r="H547">
        <v>79</v>
      </c>
      <c r="I547" t="s">
        <v>239</v>
      </c>
      <c r="J547">
        <v>1</v>
      </c>
    </row>
    <row r="548" spans="1:10" x14ac:dyDescent="0.25">
      <c r="A548">
        <v>547</v>
      </c>
      <c r="B548" s="35">
        <v>43537</v>
      </c>
      <c r="C548" t="s">
        <v>1983</v>
      </c>
      <c r="D548" t="s">
        <v>1981</v>
      </c>
      <c r="E548" t="s">
        <v>1982</v>
      </c>
      <c r="F548" t="s">
        <v>233</v>
      </c>
      <c r="G548" t="s">
        <v>281</v>
      </c>
      <c r="H548">
        <v>189</v>
      </c>
      <c r="I548" t="s">
        <v>257</v>
      </c>
      <c r="J548">
        <v>9</v>
      </c>
    </row>
    <row r="549" spans="1:10" x14ac:dyDescent="0.25">
      <c r="A549">
        <v>548</v>
      </c>
      <c r="B549" s="35">
        <v>43753</v>
      </c>
      <c r="C549" t="s">
        <v>1986</v>
      </c>
      <c r="D549" t="s">
        <v>1984</v>
      </c>
      <c r="E549" t="s">
        <v>1985</v>
      </c>
      <c r="F549" t="s">
        <v>556</v>
      </c>
      <c r="G549" t="s">
        <v>1267</v>
      </c>
      <c r="H549">
        <v>360</v>
      </c>
      <c r="I549" t="s">
        <v>251</v>
      </c>
      <c r="J549">
        <v>1</v>
      </c>
    </row>
    <row r="550" spans="1:10" x14ac:dyDescent="0.25">
      <c r="A550">
        <v>549</v>
      </c>
      <c r="B550" s="35">
        <v>43541</v>
      </c>
      <c r="C550" t="s">
        <v>1988</v>
      </c>
      <c r="D550" t="s">
        <v>1987</v>
      </c>
      <c r="E550" t="s">
        <v>1904</v>
      </c>
      <c r="F550" t="s">
        <v>924</v>
      </c>
      <c r="G550" t="s">
        <v>256</v>
      </c>
      <c r="H550">
        <v>132</v>
      </c>
      <c r="I550" t="s">
        <v>229</v>
      </c>
      <c r="J550">
        <v>10</v>
      </c>
    </row>
    <row r="551" spans="1:10" x14ac:dyDescent="0.25">
      <c r="A551">
        <v>550</v>
      </c>
      <c r="B551" s="35">
        <v>43501</v>
      </c>
      <c r="C551" t="s">
        <v>1991</v>
      </c>
      <c r="D551" t="s">
        <v>1989</v>
      </c>
      <c r="E551" t="s">
        <v>1990</v>
      </c>
      <c r="F551" t="s">
        <v>378</v>
      </c>
      <c r="G551" t="s">
        <v>276</v>
      </c>
      <c r="H551">
        <v>318</v>
      </c>
      <c r="I551" t="s">
        <v>239</v>
      </c>
      <c r="J551">
        <v>10</v>
      </c>
    </row>
    <row r="552" spans="1:10" x14ac:dyDescent="0.25">
      <c r="A552">
        <v>551</v>
      </c>
      <c r="B552" s="35">
        <v>43601</v>
      </c>
      <c r="C552" t="s">
        <v>1994</v>
      </c>
      <c r="D552" t="s">
        <v>1992</v>
      </c>
      <c r="E552" t="s">
        <v>1993</v>
      </c>
      <c r="F552" t="s">
        <v>784</v>
      </c>
      <c r="G552" t="s">
        <v>262</v>
      </c>
      <c r="H552">
        <v>150</v>
      </c>
      <c r="I552" t="s">
        <v>291</v>
      </c>
      <c r="J552">
        <v>6</v>
      </c>
    </row>
    <row r="553" spans="1:10" x14ac:dyDescent="0.25">
      <c r="A553">
        <v>552</v>
      </c>
      <c r="B553" s="35">
        <v>43663</v>
      </c>
      <c r="C553" t="s">
        <v>1997</v>
      </c>
      <c r="D553" t="s">
        <v>1995</v>
      </c>
      <c r="E553" t="s">
        <v>1996</v>
      </c>
      <c r="F553" t="s">
        <v>468</v>
      </c>
      <c r="G553" t="s">
        <v>749</v>
      </c>
      <c r="H553">
        <v>497</v>
      </c>
      <c r="I553" t="s">
        <v>305</v>
      </c>
      <c r="J553">
        <v>5</v>
      </c>
    </row>
    <row r="554" spans="1:10" x14ac:dyDescent="0.25">
      <c r="A554">
        <v>553</v>
      </c>
      <c r="B554" s="35">
        <v>43511</v>
      </c>
      <c r="C554" t="s">
        <v>2000</v>
      </c>
      <c r="D554" t="s">
        <v>1998</v>
      </c>
      <c r="E554" t="s">
        <v>1999</v>
      </c>
      <c r="F554" t="s">
        <v>378</v>
      </c>
      <c r="G554" t="s">
        <v>1072</v>
      </c>
      <c r="H554">
        <v>432</v>
      </c>
      <c r="I554" t="s">
        <v>229</v>
      </c>
      <c r="J554">
        <v>10</v>
      </c>
    </row>
    <row r="555" spans="1:10" x14ac:dyDescent="0.25">
      <c r="A555">
        <v>554</v>
      </c>
      <c r="B555" s="35">
        <v>43665</v>
      </c>
      <c r="C555" t="s">
        <v>2003</v>
      </c>
      <c r="D555" t="s">
        <v>2001</v>
      </c>
      <c r="E555" t="s">
        <v>2002</v>
      </c>
      <c r="F555" t="s">
        <v>233</v>
      </c>
      <c r="G555" t="s">
        <v>920</v>
      </c>
      <c r="H555">
        <v>289</v>
      </c>
      <c r="I555" t="s">
        <v>257</v>
      </c>
      <c r="J555">
        <v>1</v>
      </c>
    </row>
    <row r="556" spans="1:10" x14ac:dyDescent="0.25">
      <c r="A556">
        <v>555</v>
      </c>
      <c r="B556" s="35">
        <v>43553</v>
      </c>
      <c r="C556" t="s">
        <v>2006</v>
      </c>
      <c r="D556" t="s">
        <v>2004</v>
      </c>
      <c r="E556" t="s">
        <v>2005</v>
      </c>
      <c r="F556" t="s">
        <v>290</v>
      </c>
      <c r="G556" t="s">
        <v>749</v>
      </c>
      <c r="H556">
        <v>42</v>
      </c>
      <c r="I556" t="s">
        <v>257</v>
      </c>
      <c r="J556">
        <v>8</v>
      </c>
    </row>
    <row r="557" spans="1:10" x14ac:dyDescent="0.25">
      <c r="A557">
        <v>556</v>
      </c>
      <c r="B557" s="35">
        <v>43615</v>
      </c>
      <c r="C557" t="s">
        <v>2009</v>
      </c>
      <c r="D557" t="s">
        <v>2007</v>
      </c>
      <c r="E557" t="s">
        <v>2008</v>
      </c>
      <c r="F557" t="s">
        <v>602</v>
      </c>
      <c r="G557" t="s">
        <v>250</v>
      </c>
      <c r="H557">
        <v>189</v>
      </c>
      <c r="I557" t="s">
        <v>229</v>
      </c>
      <c r="J557">
        <v>7</v>
      </c>
    </row>
    <row r="558" spans="1:10" x14ac:dyDescent="0.25">
      <c r="A558">
        <v>557</v>
      </c>
      <c r="B558" s="35">
        <v>43754</v>
      </c>
      <c r="C558" t="s">
        <v>2011</v>
      </c>
      <c r="D558" t="s">
        <v>263</v>
      </c>
      <c r="E558" t="s">
        <v>2010</v>
      </c>
      <c r="F558" t="s">
        <v>333</v>
      </c>
      <c r="G558" t="s">
        <v>552</v>
      </c>
      <c r="H558">
        <v>446</v>
      </c>
      <c r="I558" t="s">
        <v>305</v>
      </c>
      <c r="J558">
        <v>4</v>
      </c>
    </row>
    <row r="559" spans="1:10" x14ac:dyDescent="0.25">
      <c r="A559">
        <v>558</v>
      </c>
      <c r="B559" s="35">
        <v>43504</v>
      </c>
      <c r="C559" t="s">
        <v>2014</v>
      </c>
      <c r="D559" t="s">
        <v>2012</v>
      </c>
      <c r="E559" t="s">
        <v>2013</v>
      </c>
      <c r="F559" t="s">
        <v>243</v>
      </c>
      <c r="G559" t="s">
        <v>354</v>
      </c>
      <c r="H559">
        <v>409</v>
      </c>
      <c r="I559" t="s">
        <v>251</v>
      </c>
      <c r="J559">
        <v>6</v>
      </c>
    </row>
    <row r="560" spans="1:10" x14ac:dyDescent="0.25">
      <c r="A560">
        <v>559</v>
      </c>
      <c r="B560" s="35">
        <v>43565</v>
      </c>
      <c r="C560" t="s">
        <v>2017</v>
      </c>
      <c r="D560" t="s">
        <v>2015</v>
      </c>
      <c r="E560" t="s">
        <v>2016</v>
      </c>
      <c r="F560" t="s">
        <v>275</v>
      </c>
      <c r="G560" t="s">
        <v>350</v>
      </c>
      <c r="H560">
        <v>142</v>
      </c>
      <c r="I560" t="s">
        <v>251</v>
      </c>
      <c r="J560">
        <v>9</v>
      </c>
    </row>
    <row r="561" spans="1:10" x14ac:dyDescent="0.25">
      <c r="A561">
        <v>560</v>
      </c>
      <c r="B561" s="35">
        <v>43677</v>
      </c>
      <c r="C561" t="s">
        <v>2020</v>
      </c>
      <c r="D561" t="s">
        <v>2018</v>
      </c>
      <c r="E561" t="s">
        <v>2019</v>
      </c>
      <c r="F561" t="s">
        <v>270</v>
      </c>
      <c r="G561" t="s">
        <v>371</v>
      </c>
      <c r="H561">
        <v>278</v>
      </c>
      <c r="I561" t="s">
        <v>305</v>
      </c>
      <c r="J561">
        <v>7</v>
      </c>
    </row>
    <row r="562" spans="1:10" x14ac:dyDescent="0.25">
      <c r="A562">
        <v>561</v>
      </c>
      <c r="B562" s="35">
        <v>43492</v>
      </c>
      <c r="C562" t="s">
        <v>2023</v>
      </c>
      <c r="D562" t="s">
        <v>2021</v>
      </c>
      <c r="E562" t="s">
        <v>2022</v>
      </c>
      <c r="F562" t="s">
        <v>243</v>
      </c>
      <c r="G562" t="s">
        <v>557</v>
      </c>
      <c r="H562">
        <v>460</v>
      </c>
      <c r="I562" t="s">
        <v>251</v>
      </c>
      <c r="J562">
        <v>8</v>
      </c>
    </row>
    <row r="563" spans="1:10" x14ac:dyDescent="0.25">
      <c r="A563">
        <v>562</v>
      </c>
      <c r="B563" s="35">
        <v>43730</v>
      </c>
      <c r="C563" t="s">
        <v>2026</v>
      </c>
      <c r="D563" t="s">
        <v>2024</v>
      </c>
      <c r="E563" t="s">
        <v>2025</v>
      </c>
      <c r="F563" t="s">
        <v>300</v>
      </c>
      <c r="G563" t="s">
        <v>828</v>
      </c>
      <c r="H563">
        <v>40</v>
      </c>
      <c r="I563" t="s">
        <v>305</v>
      </c>
      <c r="J563">
        <v>1</v>
      </c>
    </row>
    <row r="564" spans="1:10" x14ac:dyDescent="0.25">
      <c r="A564">
        <v>563</v>
      </c>
      <c r="B564" s="35">
        <v>43649</v>
      </c>
      <c r="C564" t="s">
        <v>2029</v>
      </c>
      <c r="D564" t="s">
        <v>2027</v>
      </c>
      <c r="E564" t="s">
        <v>2028</v>
      </c>
      <c r="F564" t="s">
        <v>1564</v>
      </c>
      <c r="G564" t="s">
        <v>585</v>
      </c>
      <c r="H564">
        <v>468</v>
      </c>
      <c r="I564" t="s">
        <v>229</v>
      </c>
      <c r="J564">
        <v>9</v>
      </c>
    </row>
    <row r="565" spans="1:10" x14ac:dyDescent="0.25">
      <c r="A565">
        <v>564</v>
      </c>
      <c r="B565" s="35">
        <v>43729</v>
      </c>
      <c r="C565" t="s">
        <v>2032</v>
      </c>
      <c r="D565" t="s">
        <v>2030</v>
      </c>
      <c r="E565" t="s">
        <v>2031</v>
      </c>
      <c r="F565" t="s">
        <v>249</v>
      </c>
      <c r="G565" t="s">
        <v>350</v>
      </c>
      <c r="H565">
        <v>222</v>
      </c>
      <c r="I565" t="s">
        <v>305</v>
      </c>
      <c r="J565">
        <v>10</v>
      </c>
    </row>
    <row r="566" spans="1:10" x14ac:dyDescent="0.25">
      <c r="A566">
        <v>565</v>
      </c>
      <c r="B566" s="35">
        <v>43513</v>
      </c>
      <c r="C566" t="s">
        <v>2035</v>
      </c>
      <c r="D566" t="s">
        <v>2033</v>
      </c>
      <c r="E566" t="s">
        <v>2034</v>
      </c>
      <c r="F566" t="s">
        <v>83</v>
      </c>
      <c r="G566" t="s">
        <v>552</v>
      </c>
      <c r="H566">
        <v>120</v>
      </c>
      <c r="I566" t="s">
        <v>239</v>
      </c>
      <c r="J566">
        <v>5</v>
      </c>
    </row>
    <row r="567" spans="1:10" x14ac:dyDescent="0.25">
      <c r="A567">
        <v>566</v>
      </c>
      <c r="B567" s="35">
        <v>43683</v>
      </c>
      <c r="C567" t="s">
        <v>2038</v>
      </c>
      <c r="D567" t="s">
        <v>2036</v>
      </c>
      <c r="E567" t="s">
        <v>2037</v>
      </c>
      <c r="F567" t="s">
        <v>784</v>
      </c>
      <c r="G567" t="s">
        <v>425</v>
      </c>
      <c r="H567">
        <v>113</v>
      </c>
      <c r="I567" t="s">
        <v>251</v>
      </c>
      <c r="J567">
        <v>4</v>
      </c>
    </row>
    <row r="568" spans="1:10" x14ac:dyDescent="0.25">
      <c r="A568">
        <v>567</v>
      </c>
      <c r="B568" s="35">
        <v>43755</v>
      </c>
      <c r="C568" t="s">
        <v>2041</v>
      </c>
      <c r="D568" t="s">
        <v>2039</v>
      </c>
      <c r="E568" t="s">
        <v>2040</v>
      </c>
      <c r="F568" t="s">
        <v>275</v>
      </c>
      <c r="G568" t="s">
        <v>649</v>
      </c>
      <c r="H568">
        <v>162</v>
      </c>
      <c r="I568" t="s">
        <v>305</v>
      </c>
      <c r="J568">
        <v>9</v>
      </c>
    </row>
    <row r="569" spans="1:10" x14ac:dyDescent="0.25">
      <c r="A569">
        <v>568</v>
      </c>
      <c r="B569" s="35">
        <v>43699</v>
      </c>
      <c r="C569" t="s">
        <v>2044</v>
      </c>
      <c r="D569" t="s">
        <v>2042</v>
      </c>
      <c r="E569" t="s">
        <v>2043</v>
      </c>
      <c r="F569" t="s">
        <v>468</v>
      </c>
      <c r="G569" t="s">
        <v>858</v>
      </c>
      <c r="H569">
        <v>450</v>
      </c>
      <c r="I569" t="s">
        <v>305</v>
      </c>
      <c r="J569">
        <v>1</v>
      </c>
    </row>
    <row r="570" spans="1:10" x14ac:dyDescent="0.25">
      <c r="A570">
        <v>569</v>
      </c>
      <c r="B570" s="35">
        <v>43625</v>
      </c>
      <c r="C570" t="s">
        <v>2047</v>
      </c>
      <c r="D570" t="s">
        <v>2045</v>
      </c>
      <c r="E570" t="s">
        <v>2046</v>
      </c>
      <c r="F570" t="s">
        <v>378</v>
      </c>
      <c r="G570" t="s">
        <v>329</v>
      </c>
      <c r="H570">
        <v>143</v>
      </c>
      <c r="I570" t="s">
        <v>245</v>
      </c>
      <c r="J570">
        <v>9</v>
      </c>
    </row>
    <row r="571" spans="1:10" x14ac:dyDescent="0.25">
      <c r="A571">
        <v>570</v>
      </c>
      <c r="B571" s="35">
        <v>43732</v>
      </c>
      <c r="C571" t="s">
        <v>2050</v>
      </c>
      <c r="D571" t="s">
        <v>2048</v>
      </c>
      <c r="E571" t="s">
        <v>2049</v>
      </c>
      <c r="F571" t="s">
        <v>1056</v>
      </c>
      <c r="G571" t="s">
        <v>329</v>
      </c>
      <c r="H571">
        <v>51</v>
      </c>
      <c r="I571" t="s">
        <v>251</v>
      </c>
      <c r="J571">
        <v>5</v>
      </c>
    </row>
    <row r="572" spans="1:10" x14ac:dyDescent="0.25">
      <c r="A572">
        <v>571</v>
      </c>
      <c r="B572" s="35">
        <v>43556</v>
      </c>
      <c r="C572" t="s">
        <v>2053</v>
      </c>
      <c r="D572" t="s">
        <v>2051</v>
      </c>
      <c r="E572" t="s">
        <v>2052</v>
      </c>
      <c r="F572" t="s">
        <v>300</v>
      </c>
      <c r="G572" t="s">
        <v>865</v>
      </c>
      <c r="H572">
        <v>388</v>
      </c>
      <c r="I572" t="s">
        <v>251</v>
      </c>
      <c r="J572">
        <v>10</v>
      </c>
    </row>
    <row r="573" spans="1:10" x14ac:dyDescent="0.25">
      <c r="A573">
        <v>572</v>
      </c>
      <c r="B573" s="35">
        <v>43728</v>
      </c>
      <c r="C573" t="s">
        <v>2056</v>
      </c>
      <c r="D573" t="s">
        <v>2054</v>
      </c>
      <c r="E573" t="s">
        <v>2055</v>
      </c>
      <c r="F573" t="s">
        <v>300</v>
      </c>
      <c r="G573" t="s">
        <v>286</v>
      </c>
      <c r="H573">
        <v>366</v>
      </c>
      <c r="I573" t="s">
        <v>305</v>
      </c>
      <c r="J573">
        <v>10</v>
      </c>
    </row>
    <row r="574" spans="1:10" x14ac:dyDescent="0.25">
      <c r="A574">
        <v>573</v>
      </c>
      <c r="B574" s="35">
        <v>43683</v>
      </c>
      <c r="C574" t="s">
        <v>2059</v>
      </c>
      <c r="D574" t="s">
        <v>2057</v>
      </c>
      <c r="E574" t="s">
        <v>2058</v>
      </c>
      <c r="F574" t="s">
        <v>249</v>
      </c>
      <c r="G574" t="s">
        <v>828</v>
      </c>
      <c r="H574">
        <v>349</v>
      </c>
      <c r="I574" t="s">
        <v>291</v>
      </c>
      <c r="J574">
        <v>5</v>
      </c>
    </row>
    <row r="575" spans="1:10" x14ac:dyDescent="0.25">
      <c r="A575">
        <v>574</v>
      </c>
      <c r="B575" s="35">
        <v>43695</v>
      </c>
      <c r="C575" t="s">
        <v>2062</v>
      </c>
      <c r="D575" t="s">
        <v>2060</v>
      </c>
      <c r="E575" t="s">
        <v>2061</v>
      </c>
      <c r="F575" t="s">
        <v>300</v>
      </c>
      <c r="G575" t="s">
        <v>296</v>
      </c>
      <c r="H575">
        <v>310</v>
      </c>
      <c r="I575" t="s">
        <v>245</v>
      </c>
      <c r="J575">
        <v>8</v>
      </c>
    </row>
    <row r="576" spans="1:10" x14ac:dyDescent="0.25">
      <c r="A576">
        <v>575</v>
      </c>
      <c r="B576" s="35">
        <v>43717</v>
      </c>
      <c r="C576" t="s">
        <v>2065</v>
      </c>
      <c r="D576" t="s">
        <v>2063</v>
      </c>
      <c r="E576" t="s">
        <v>2064</v>
      </c>
      <c r="F576" t="s">
        <v>300</v>
      </c>
      <c r="G576" t="s">
        <v>1014</v>
      </c>
      <c r="H576">
        <v>412</v>
      </c>
      <c r="I576" t="s">
        <v>229</v>
      </c>
      <c r="J576">
        <v>10</v>
      </c>
    </row>
    <row r="577" spans="1:10" x14ac:dyDescent="0.25">
      <c r="A577">
        <v>576</v>
      </c>
      <c r="B577" s="35">
        <v>43624</v>
      </c>
      <c r="C577" t="s">
        <v>2068</v>
      </c>
      <c r="D577" t="s">
        <v>2066</v>
      </c>
      <c r="E577" t="s">
        <v>2067</v>
      </c>
      <c r="F577" t="s">
        <v>233</v>
      </c>
      <c r="G577" t="s">
        <v>458</v>
      </c>
      <c r="H577">
        <v>365</v>
      </c>
      <c r="I577" t="s">
        <v>239</v>
      </c>
      <c r="J577">
        <v>9</v>
      </c>
    </row>
    <row r="578" spans="1:10" x14ac:dyDescent="0.25">
      <c r="A578">
        <v>577</v>
      </c>
      <c r="B578" s="35">
        <v>43716</v>
      </c>
      <c r="C578" t="s">
        <v>2071</v>
      </c>
      <c r="D578" t="s">
        <v>2069</v>
      </c>
      <c r="E578" t="s">
        <v>2070</v>
      </c>
      <c r="F578" t="s">
        <v>506</v>
      </c>
      <c r="G578" t="s">
        <v>1146</v>
      </c>
      <c r="H578">
        <v>27</v>
      </c>
      <c r="I578" t="s">
        <v>245</v>
      </c>
      <c r="J578">
        <v>8</v>
      </c>
    </row>
    <row r="579" spans="1:10" x14ac:dyDescent="0.25">
      <c r="A579">
        <v>578</v>
      </c>
      <c r="B579" s="35">
        <v>43745</v>
      </c>
      <c r="C579" t="s">
        <v>2074</v>
      </c>
      <c r="D579" t="s">
        <v>2072</v>
      </c>
      <c r="E579" t="s">
        <v>2073</v>
      </c>
      <c r="F579" t="s">
        <v>233</v>
      </c>
      <c r="G579" t="s">
        <v>557</v>
      </c>
      <c r="H579">
        <v>473</v>
      </c>
      <c r="I579" t="s">
        <v>251</v>
      </c>
      <c r="J579">
        <v>1</v>
      </c>
    </row>
    <row r="580" spans="1:10" x14ac:dyDescent="0.25">
      <c r="A580">
        <v>579</v>
      </c>
      <c r="B580" s="35">
        <v>43523</v>
      </c>
      <c r="C580" t="s">
        <v>2077</v>
      </c>
      <c r="D580" t="s">
        <v>2075</v>
      </c>
      <c r="E580" t="s">
        <v>2076</v>
      </c>
      <c r="F580" t="s">
        <v>270</v>
      </c>
      <c r="G580" t="s">
        <v>367</v>
      </c>
      <c r="H580">
        <v>240</v>
      </c>
      <c r="I580" t="s">
        <v>257</v>
      </c>
      <c r="J580">
        <v>1</v>
      </c>
    </row>
    <row r="581" spans="1:10" x14ac:dyDescent="0.25">
      <c r="A581">
        <v>580</v>
      </c>
      <c r="B581" s="35">
        <v>43763</v>
      </c>
      <c r="C581" t="s">
        <v>2080</v>
      </c>
      <c r="D581" t="s">
        <v>2078</v>
      </c>
      <c r="E581" t="s">
        <v>2079</v>
      </c>
      <c r="F581" t="s">
        <v>300</v>
      </c>
      <c r="G581" t="s">
        <v>709</v>
      </c>
      <c r="H581">
        <v>14</v>
      </c>
      <c r="I581" t="s">
        <v>257</v>
      </c>
      <c r="J581">
        <v>3</v>
      </c>
    </row>
    <row r="582" spans="1:10" x14ac:dyDescent="0.25">
      <c r="A582">
        <v>581</v>
      </c>
      <c r="B582" s="35">
        <v>43676</v>
      </c>
      <c r="C582" t="s">
        <v>2083</v>
      </c>
      <c r="D582" t="s">
        <v>2081</v>
      </c>
      <c r="E582" t="s">
        <v>2082</v>
      </c>
      <c r="F582" t="s">
        <v>249</v>
      </c>
      <c r="G582" t="s">
        <v>513</v>
      </c>
      <c r="H582">
        <v>163</v>
      </c>
      <c r="I582" t="s">
        <v>305</v>
      </c>
      <c r="J582">
        <v>8</v>
      </c>
    </row>
    <row r="583" spans="1:10" x14ac:dyDescent="0.25">
      <c r="A583">
        <v>582</v>
      </c>
      <c r="B583" s="35">
        <v>43714</v>
      </c>
      <c r="C583" t="s">
        <v>2086</v>
      </c>
      <c r="D583" t="s">
        <v>2084</v>
      </c>
      <c r="E583" t="s">
        <v>2085</v>
      </c>
      <c r="F583" t="s">
        <v>395</v>
      </c>
      <c r="G583" t="s">
        <v>759</v>
      </c>
      <c r="H583">
        <v>419</v>
      </c>
      <c r="I583" t="s">
        <v>245</v>
      </c>
      <c r="J583">
        <v>4</v>
      </c>
    </row>
    <row r="584" spans="1:10" x14ac:dyDescent="0.25">
      <c r="A584">
        <v>583</v>
      </c>
      <c r="B584" s="35">
        <v>43628</v>
      </c>
      <c r="C584" t="s">
        <v>2089</v>
      </c>
      <c r="D584" t="s">
        <v>2087</v>
      </c>
      <c r="E584" t="s">
        <v>2088</v>
      </c>
      <c r="F584" t="s">
        <v>584</v>
      </c>
      <c r="G584" t="s">
        <v>1146</v>
      </c>
      <c r="H584">
        <v>442</v>
      </c>
      <c r="I584" t="s">
        <v>257</v>
      </c>
      <c r="J584">
        <v>10</v>
      </c>
    </row>
    <row r="585" spans="1:10" x14ac:dyDescent="0.25">
      <c r="A585">
        <v>584</v>
      </c>
      <c r="B585" s="35">
        <v>43530</v>
      </c>
      <c r="C585" t="s">
        <v>2092</v>
      </c>
      <c r="D585" t="s">
        <v>2090</v>
      </c>
      <c r="E585" t="s">
        <v>2091</v>
      </c>
      <c r="F585" t="s">
        <v>233</v>
      </c>
      <c r="G585" t="s">
        <v>759</v>
      </c>
      <c r="H585">
        <v>426</v>
      </c>
      <c r="I585" t="s">
        <v>239</v>
      </c>
      <c r="J585">
        <v>8</v>
      </c>
    </row>
    <row r="586" spans="1:10" x14ac:dyDescent="0.25">
      <c r="A586">
        <v>585</v>
      </c>
      <c r="B586" s="35">
        <v>43562</v>
      </c>
      <c r="C586" t="s">
        <v>2095</v>
      </c>
      <c r="D586" t="s">
        <v>2093</v>
      </c>
      <c r="E586" t="s">
        <v>2094</v>
      </c>
      <c r="F586" t="s">
        <v>295</v>
      </c>
      <c r="G586" t="s">
        <v>832</v>
      </c>
      <c r="H586">
        <v>363</v>
      </c>
      <c r="I586" t="s">
        <v>239</v>
      </c>
      <c r="J586">
        <v>1</v>
      </c>
    </row>
    <row r="587" spans="1:10" x14ac:dyDescent="0.25">
      <c r="A587">
        <v>586</v>
      </c>
      <c r="B587" s="35">
        <v>43534</v>
      </c>
      <c r="C587" t="s">
        <v>2098</v>
      </c>
      <c r="D587" t="s">
        <v>2096</v>
      </c>
      <c r="E587" t="s">
        <v>2097</v>
      </c>
      <c r="F587" t="s">
        <v>395</v>
      </c>
      <c r="G587" t="s">
        <v>869</v>
      </c>
      <c r="H587">
        <v>17</v>
      </c>
      <c r="I587" t="s">
        <v>305</v>
      </c>
      <c r="J587">
        <v>4</v>
      </c>
    </row>
    <row r="588" spans="1:10" x14ac:dyDescent="0.25">
      <c r="A588">
        <v>587</v>
      </c>
      <c r="B588" s="35">
        <v>43546</v>
      </c>
      <c r="C588" t="s">
        <v>2101</v>
      </c>
      <c r="D588" t="s">
        <v>2099</v>
      </c>
      <c r="E588" t="s">
        <v>2100</v>
      </c>
      <c r="F588" t="s">
        <v>468</v>
      </c>
      <c r="G588" t="s">
        <v>865</v>
      </c>
      <c r="H588">
        <v>392</v>
      </c>
      <c r="I588" t="s">
        <v>239</v>
      </c>
      <c r="J588">
        <v>9</v>
      </c>
    </row>
    <row r="589" spans="1:10" x14ac:dyDescent="0.25">
      <c r="A589">
        <v>588</v>
      </c>
      <c r="B589" s="35">
        <v>43493</v>
      </c>
      <c r="C589" t="s">
        <v>2104</v>
      </c>
      <c r="D589" t="s">
        <v>2102</v>
      </c>
      <c r="E589" t="s">
        <v>2103</v>
      </c>
      <c r="F589" t="s">
        <v>290</v>
      </c>
      <c r="G589" t="s">
        <v>845</v>
      </c>
      <c r="H589">
        <v>156</v>
      </c>
      <c r="I589" t="s">
        <v>257</v>
      </c>
      <c r="J589">
        <v>1</v>
      </c>
    </row>
    <row r="590" spans="1:10" x14ac:dyDescent="0.25">
      <c r="A590">
        <v>589</v>
      </c>
      <c r="B590" s="35">
        <v>43521</v>
      </c>
      <c r="C590" t="s">
        <v>2106</v>
      </c>
      <c r="D590" t="s">
        <v>2105</v>
      </c>
      <c r="E590" t="s">
        <v>393</v>
      </c>
      <c r="F590" t="s">
        <v>233</v>
      </c>
      <c r="G590" t="s">
        <v>865</v>
      </c>
      <c r="H590">
        <v>225</v>
      </c>
      <c r="I590" t="s">
        <v>239</v>
      </c>
      <c r="J590">
        <v>6</v>
      </c>
    </row>
    <row r="591" spans="1:10" x14ac:dyDescent="0.25">
      <c r="A591">
        <v>590</v>
      </c>
      <c r="B591" s="35">
        <v>43527</v>
      </c>
      <c r="C591" t="s">
        <v>2109</v>
      </c>
      <c r="D591" t="s">
        <v>2107</v>
      </c>
      <c r="E591" t="s">
        <v>2108</v>
      </c>
      <c r="F591" t="s">
        <v>602</v>
      </c>
      <c r="G591" t="s">
        <v>920</v>
      </c>
      <c r="H591">
        <v>337</v>
      </c>
      <c r="I591" t="s">
        <v>245</v>
      </c>
      <c r="J591">
        <v>8</v>
      </c>
    </row>
    <row r="592" spans="1:10" x14ac:dyDescent="0.25">
      <c r="A592">
        <v>591</v>
      </c>
      <c r="B592" s="35">
        <v>43521</v>
      </c>
      <c r="C592" t="s">
        <v>2112</v>
      </c>
      <c r="D592" t="s">
        <v>2110</v>
      </c>
      <c r="E592" t="s">
        <v>2111</v>
      </c>
      <c r="F592" t="s">
        <v>290</v>
      </c>
      <c r="G592" t="s">
        <v>329</v>
      </c>
      <c r="H592">
        <v>453</v>
      </c>
      <c r="I592" t="s">
        <v>305</v>
      </c>
      <c r="J592">
        <v>10</v>
      </c>
    </row>
    <row r="593" spans="1:10" x14ac:dyDescent="0.25">
      <c r="A593">
        <v>592</v>
      </c>
      <c r="B593" s="35">
        <v>43557</v>
      </c>
      <c r="C593" t="s">
        <v>2115</v>
      </c>
      <c r="D593" t="s">
        <v>2113</v>
      </c>
      <c r="E593" t="s">
        <v>2114</v>
      </c>
      <c r="F593" t="s">
        <v>395</v>
      </c>
      <c r="G593" t="s">
        <v>469</v>
      </c>
      <c r="H593">
        <v>189</v>
      </c>
      <c r="I593" t="s">
        <v>245</v>
      </c>
      <c r="J593">
        <v>8</v>
      </c>
    </row>
    <row r="594" spans="1:10" x14ac:dyDescent="0.25">
      <c r="A594">
        <v>593</v>
      </c>
      <c r="B594" s="35">
        <v>43692</v>
      </c>
      <c r="C594" t="s">
        <v>2118</v>
      </c>
      <c r="D594" t="s">
        <v>2116</v>
      </c>
      <c r="E594" t="s">
        <v>2117</v>
      </c>
      <c r="F594" t="s">
        <v>671</v>
      </c>
      <c r="G594" t="s">
        <v>589</v>
      </c>
      <c r="H594">
        <v>308</v>
      </c>
      <c r="I594" t="s">
        <v>239</v>
      </c>
      <c r="J594">
        <v>7</v>
      </c>
    </row>
    <row r="595" spans="1:10" x14ac:dyDescent="0.25">
      <c r="A595">
        <v>594</v>
      </c>
      <c r="B595" s="35">
        <v>43706</v>
      </c>
      <c r="C595" t="s">
        <v>2121</v>
      </c>
      <c r="D595" t="s">
        <v>2119</v>
      </c>
      <c r="E595" t="s">
        <v>2120</v>
      </c>
      <c r="F595" t="s">
        <v>697</v>
      </c>
      <c r="G595" t="s">
        <v>244</v>
      </c>
      <c r="H595">
        <v>266</v>
      </c>
      <c r="I595" t="s">
        <v>305</v>
      </c>
      <c r="J595">
        <v>8</v>
      </c>
    </row>
    <row r="596" spans="1:10" x14ac:dyDescent="0.25">
      <c r="A596">
        <v>595</v>
      </c>
      <c r="B596" s="35">
        <v>43590</v>
      </c>
      <c r="C596" t="s">
        <v>2124</v>
      </c>
      <c r="D596" t="s">
        <v>2122</v>
      </c>
      <c r="E596" t="s">
        <v>2123</v>
      </c>
      <c r="F596" t="s">
        <v>233</v>
      </c>
      <c r="G596" t="s">
        <v>1026</v>
      </c>
      <c r="H596">
        <v>226</v>
      </c>
      <c r="I596" t="s">
        <v>239</v>
      </c>
      <c r="J596">
        <v>7</v>
      </c>
    </row>
    <row r="597" spans="1:10" x14ac:dyDescent="0.25">
      <c r="A597">
        <v>596</v>
      </c>
      <c r="B597" s="35">
        <v>43466</v>
      </c>
      <c r="C597" t="s">
        <v>2127</v>
      </c>
      <c r="D597" t="s">
        <v>2125</v>
      </c>
      <c r="E597" t="s">
        <v>2126</v>
      </c>
      <c r="F597" t="s">
        <v>333</v>
      </c>
      <c r="G597" t="s">
        <v>541</v>
      </c>
      <c r="H597">
        <v>222</v>
      </c>
      <c r="I597" t="s">
        <v>239</v>
      </c>
      <c r="J597">
        <v>5</v>
      </c>
    </row>
    <row r="598" spans="1:10" x14ac:dyDescent="0.25">
      <c r="A598">
        <v>597</v>
      </c>
      <c r="B598" s="35">
        <v>43757</v>
      </c>
      <c r="C598" t="s">
        <v>2130</v>
      </c>
      <c r="D598" t="s">
        <v>2128</v>
      </c>
      <c r="E598" t="s">
        <v>2129</v>
      </c>
      <c r="F598" t="s">
        <v>473</v>
      </c>
      <c r="G598" t="s">
        <v>354</v>
      </c>
      <c r="H598">
        <v>197</v>
      </c>
      <c r="I598" t="s">
        <v>291</v>
      </c>
      <c r="J598">
        <v>7</v>
      </c>
    </row>
    <row r="599" spans="1:10" x14ac:dyDescent="0.25">
      <c r="A599">
        <v>598</v>
      </c>
      <c r="B599" s="35">
        <v>43721</v>
      </c>
      <c r="C599" t="s">
        <v>2133</v>
      </c>
      <c r="D599" t="s">
        <v>2131</v>
      </c>
      <c r="E599" t="s">
        <v>2132</v>
      </c>
      <c r="F599" t="s">
        <v>924</v>
      </c>
      <c r="G599" t="s">
        <v>1026</v>
      </c>
      <c r="H599">
        <v>248</v>
      </c>
      <c r="I599" t="s">
        <v>291</v>
      </c>
      <c r="J599">
        <v>2</v>
      </c>
    </row>
    <row r="600" spans="1:10" x14ac:dyDescent="0.25">
      <c r="A600">
        <v>599</v>
      </c>
      <c r="B600" s="35">
        <v>43715</v>
      </c>
      <c r="C600" t="s">
        <v>2135</v>
      </c>
      <c r="D600" t="s">
        <v>413</v>
      </c>
      <c r="E600" t="s">
        <v>2134</v>
      </c>
      <c r="F600" t="s">
        <v>300</v>
      </c>
      <c r="G600" t="s">
        <v>486</v>
      </c>
      <c r="H600">
        <v>157</v>
      </c>
      <c r="I600" t="s">
        <v>229</v>
      </c>
      <c r="J600">
        <v>4</v>
      </c>
    </row>
    <row r="601" spans="1:10" x14ac:dyDescent="0.25">
      <c r="A601">
        <v>600</v>
      </c>
      <c r="B601" s="35">
        <v>43669</v>
      </c>
      <c r="C601" t="s">
        <v>2138</v>
      </c>
      <c r="D601" t="s">
        <v>2136</v>
      </c>
      <c r="E601" t="s">
        <v>2137</v>
      </c>
      <c r="F601" t="s">
        <v>671</v>
      </c>
      <c r="G601" t="s">
        <v>1014</v>
      </c>
      <c r="H601">
        <v>227</v>
      </c>
      <c r="I601" t="s">
        <v>291</v>
      </c>
      <c r="J601">
        <v>7</v>
      </c>
    </row>
    <row r="602" spans="1:10" x14ac:dyDescent="0.25">
      <c r="A602">
        <v>601</v>
      </c>
      <c r="B602" s="35">
        <v>43690</v>
      </c>
      <c r="C602" t="s">
        <v>2141</v>
      </c>
      <c r="D602" t="s">
        <v>2139</v>
      </c>
      <c r="E602" t="s">
        <v>2140</v>
      </c>
      <c r="F602" t="s">
        <v>300</v>
      </c>
      <c r="G602" t="s">
        <v>324</v>
      </c>
      <c r="H602">
        <v>122</v>
      </c>
      <c r="I602" t="s">
        <v>245</v>
      </c>
      <c r="J602">
        <v>6</v>
      </c>
    </row>
    <row r="603" spans="1:10" x14ac:dyDescent="0.25">
      <c r="A603">
        <v>602</v>
      </c>
      <c r="B603" s="35">
        <v>43715</v>
      </c>
      <c r="C603" t="s">
        <v>2144</v>
      </c>
      <c r="D603" t="s">
        <v>2142</v>
      </c>
      <c r="E603" t="s">
        <v>2143</v>
      </c>
      <c r="F603" t="s">
        <v>300</v>
      </c>
      <c r="G603" t="s">
        <v>309</v>
      </c>
      <c r="H603">
        <v>414</v>
      </c>
      <c r="I603" t="s">
        <v>291</v>
      </c>
      <c r="J603">
        <v>2</v>
      </c>
    </row>
    <row r="604" spans="1:10" x14ac:dyDescent="0.25">
      <c r="A604">
        <v>603</v>
      </c>
      <c r="B604" s="35">
        <v>43621</v>
      </c>
      <c r="C604" t="s">
        <v>2147</v>
      </c>
      <c r="D604" t="s">
        <v>2145</v>
      </c>
      <c r="E604" t="s">
        <v>2146</v>
      </c>
      <c r="F604" t="s">
        <v>525</v>
      </c>
      <c r="G604" t="s">
        <v>309</v>
      </c>
      <c r="H604">
        <v>154</v>
      </c>
      <c r="I604" t="s">
        <v>239</v>
      </c>
      <c r="J604">
        <v>1</v>
      </c>
    </row>
    <row r="605" spans="1:10" x14ac:dyDescent="0.25">
      <c r="A605">
        <v>604</v>
      </c>
      <c r="B605" s="35">
        <v>43498</v>
      </c>
      <c r="C605" t="s">
        <v>2150</v>
      </c>
      <c r="D605" t="s">
        <v>2148</v>
      </c>
      <c r="E605" t="s">
        <v>2149</v>
      </c>
      <c r="F605" t="s">
        <v>233</v>
      </c>
      <c r="G605" t="s">
        <v>399</v>
      </c>
      <c r="H605">
        <v>180</v>
      </c>
      <c r="I605" t="s">
        <v>229</v>
      </c>
      <c r="J605">
        <v>8</v>
      </c>
    </row>
    <row r="606" spans="1:10" x14ac:dyDescent="0.25">
      <c r="A606">
        <v>605</v>
      </c>
      <c r="B606" s="35">
        <v>43728</v>
      </c>
      <c r="C606" t="s">
        <v>2153</v>
      </c>
      <c r="D606" t="s">
        <v>2151</v>
      </c>
      <c r="E606" t="s">
        <v>2152</v>
      </c>
      <c r="F606" t="s">
        <v>468</v>
      </c>
      <c r="G606" t="s">
        <v>276</v>
      </c>
      <c r="H606">
        <v>489</v>
      </c>
      <c r="I606" t="s">
        <v>251</v>
      </c>
      <c r="J606">
        <v>10</v>
      </c>
    </row>
    <row r="607" spans="1:10" x14ac:dyDescent="0.25">
      <c r="A607">
        <v>606</v>
      </c>
      <c r="B607" s="35">
        <v>43697</v>
      </c>
      <c r="C607" t="s">
        <v>2156</v>
      </c>
      <c r="D607" t="s">
        <v>2154</v>
      </c>
      <c r="E607" t="s">
        <v>2155</v>
      </c>
      <c r="F607" t="s">
        <v>584</v>
      </c>
      <c r="G607" t="s">
        <v>759</v>
      </c>
      <c r="H607">
        <v>53</v>
      </c>
      <c r="I607" t="s">
        <v>239</v>
      </c>
      <c r="J607">
        <v>5</v>
      </c>
    </row>
    <row r="608" spans="1:10" x14ac:dyDescent="0.25">
      <c r="A608">
        <v>607</v>
      </c>
      <c r="B608" s="35">
        <v>43469</v>
      </c>
      <c r="C608" t="s">
        <v>2159</v>
      </c>
      <c r="D608" t="s">
        <v>2157</v>
      </c>
      <c r="E608" t="s">
        <v>2158</v>
      </c>
      <c r="F608" t="s">
        <v>722</v>
      </c>
      <c r="G608" t="s">
        <v>567</v>
      </c>
      <c r="H608">
        <v>87</v>
      </c>
      <c r="I608" t="s">
        <v>229</v>
      </c>
      <c r="J608">
        <v>3</v>
      </c>
    </row>
    <row r="609" spans="1:10" x14ac:dyDescent="0.25">
      <c r="A609">
        <v>608</v>
      </c>
      <c r="B609" s="35">
        <v>43653</v>
      </c>
      <c r="C609" t="s">
        <v>2162</v>
      </c>
      <c r="D609" t="s">
        <v>2160</v>
      </c>
      <c r="E609" t="s">
        <v>2161</v>
      </c>
      <c r="F609" t="s">
        <v>333</v>
      </c>
      <c r="G609" t="s">
        <v>869</v>
      </c>
      <c r="H609">
        <v>335</v>
      </c>
      <c r="I609" t="s">
        <v>257</v>
      </c>
      <c r="J609">
        <v>6</v>
      </c>
    </row>
    <row r="610" spans="1:10" x14ac:dyDescent="0.25">
      <c r="A610">
        <v>609</v>
      </c>
      <c r="B610" s="35">
        <v>43691</v>
      </c>
      <c r="C610" t="s">
        <v>2165</v>
      </c>
      <c r="D610" t="s">
        <v>2163</v>
      </c>
      <c r="E610" t="s">
        <v>2164</v>
      </c>
      <c r="F610" t="s">
        <v>671</v>
      </c>
      <c r="G610" t="s">
        <v>858</v>
      </c>
      <c r="H610">
        <v>49</v>
      </c>
      <c r="I610" t="s">
        <v>305</v>
      </c>
      <c r="J610">
        <v>3</v>
      </c>
    </row>
    <row r="611" spans="1:10" x14ac:dyDescent="0.25">
      <c r="A611">
        <v>610</v>
      </c>
      <c r="B611" s="35">
        <v>43570</v>
      </c>
      <c r="C611" t="s">
        <v>2168</v>
      </c>
      <c r="D611" t="s">
        <v>2166</v>
      </c>
      <c r="E611" t="s">
        <v>2167</v>
      </c>
      <c r="F611" t="s">
        <v>243</v>
      </c>
      <c r="G611" t="s">
        <v>858</v>
      </c>
      <c r="H611">
        <v>17</v>
      </c>
      <c r="I611" t="s">
        <v>229</v>
      </c>
      <c r="J611">
        <v>4</v>
      </c>
    </row>
    <row r="612" spans="1:10" x14ac:dyDescent="0.25">
      <c r="A612">
        <v>611</v>
      </c>
      <c r="B612" s="35">
        <v>43543</v>
      </c>
      <c r="C612" t="s">
        <v>2171</v>
      </c>
      <c r="D612" t="s">
        <v>2169</v>
      </c>
      <c r="E612" t="s">
        <v>2170</v>
      </c>
      <c r="F612" t="s">
        <v>255</v>
      </c>
      <c r="G612" t="s">
        <v>879</v>
      </c>
      <c r="H612">
        <v>341</v>
      </c>
      <c r="I612" t="s">
        <v>305</v>
      </c>
      <c r="J612">
        <v>3</v>
      </c>
    </row>
    <row r="613" spans="1:10" x14ac:dyDescent="0.25">
      <c r="A613">
        <v>612</v>
      </c>
      <c r="B613" s="35">
        <v>43739</v>
      </c>
      <c r="C613" t="s">
        <v>2174</v>
      </c>
      <c r="D613" t="s">
        <v>2172</v>
      </c>
      <c r="E613" t="s">
        <v>2173</v>
      </c>
      <c r="F613" t="s">
        <v>395</v>
      </c>
      <c r="G613" t="s">
        <v>350</v>
      </c>
      <c r="H613">
        <v>327</v>
      </c>
      <c r="I613" t="s">
        <v>251</v>
      </c>
      <c r="J613">
        <v>3</v>
      </c>
    </row>
    <row r="614" spans="1:10" x14ac:dyDescent="0.25">
      <c r="A614">
        <v>613</v>
      </c>
      <c r="B614" s="35">
        <v>43567</v>
      </c>
      <c r="C614" t="s">
        <v>2177</v>
      </c>
      <c r="D614" t="s">
        <v>2175</v>
      </c>
      <c r="E614" t="s">
        <v>2176</v>
      </c>
      <c r="F614" t="s">
        <v>395</v>
      </c>
      <c r="G614" t="s">
        <v>358</v>
      </c>
      <c r="H614">
        <v>177</v>
      </c>
      <c r="I614" t="s">
        <v>257</v>
      </c>
      <c r="J614">
        <v>6</v>
      </c>
    </row>
    <row r="615" spans="1:10" x14ac:dyDescent="0.25">
      <c r="A615">
        <v>614</v>
      </c>
      <c r="B615" s="35">
        <v>43492</v>
      </c>
      <c r="C615" t="s">
        <v>2180</v>
      </c>
      <c r="D615" t="s">
        <v>2178</v>
      </c>
      <c r="E615" t="s">
        <v>2179</v>
      </c>
      <c r="F615" t="s">
        <v>468</v>
      </c>
      <c r="G615" t="s">
        <v>316</v>
      </c>
      <c r="H615">
        <v>205</v>
      </c>
      <c r="I615" t="s">
        <v>257</v>
      </c>
      <c r="J615">
        <v>9</v>
      </c>
    </row>
    <row r="616" spans="1:10" x14ac:dyDescent="0.25">
      <c r="A616">
        <v>615</v>
      </c>
      <c r="B616" s="35">
        <v>43550</v>
      </c>
      <c r="C616" t="s">
        <v>2183</v>
      </c>
      <c r="D616" t="s">
        <v>2181</v>
      </c>
      <c r="E616" t="s">
        <v>2182</v>
      </c>
      <c r="F616" t="s">
        <v>517</v>
      </c>
      <c r="G616" t="s">
        <v>625</v>
      </c>
      <c r="H616">
        <v>414</v>
      </c>
      <c r="I616" t="s">
        <v>239</v>
      </c>
      <c r="J616">
        <v>10</v>
      </c>
    </row>
    <row r="617" spans="1:10" x14ac:dyDescent="0.25">
      <c r="A617">
        <v>616</v>
      </c>
      <c r="B617" s="35">
        <v>43719</v>
      </c>
      <c r="C617" t="s">
        <v>2185</v>
      </c>
      <c r="D617" t="s">
        <v>1913</v>
      </c>
      <c r="E617" t="s">
        <v>2184</v>
      </c>
      <c r="F617" t="s">
        <v>473</v>
      </c>
      <c r="G617" t="s">
        <v>379</v>
      </c>
      <c r="H617">
        <v>163</v>
      </c>
      <c r="I617" t="s">
        <v>291</v>
      </c>
      <c r="J617">
        <v>4</v>
      </c>
    </row>
    <row r="618" spans="1:10" x14ac:dyDescent="0.25">
      <c r="A618">
        <v>617</v>
      </c>
      <c r="B618" s="35">
        <v>43629</v>
      </c>
      <c r="C618" t="s">
        <v>2188</v>
      </c>
      <c r="D618" t="s">
        <v>2186</v>
      </c>
      <c r="E618" t="s">
        <v>2187</v>
      </c>
      <c r="F618" t="s">
        <v>300</v>
      </c>
      <c r="G618" t="s">
        <v>329</v>
      </c>
      <c r="H618">
        <v>335</v>
      </c>
      <c r="I618" t="s">
        <v>257</v>
      </c>
      <c r="J618">
        <v>2</v>
      </c>
    </row>
    <row r="619" spans="1:10" x14ac:dyDescent="0.25">
      <c r="A619">
        <v>618</v>
      </c>
      <c r="B619" s="35">
        <v>43524</v>
      </c>
      <c r="C619" t="s">
        <v>2191</v>
      </c>
      <c r="D619" t="s">
        <v>2189</v>
      </c>
      <c r="E619" t="s">
        <v>2190</v>
      </c>
      <c r="F619" t="s">
        <v>407</v>
      </c>
      <c r="G619" t="s">
        <v>541</v>
      </c>
      <c r="H619">
        <v>434</v>
      </c>
      <c r="I619" t="s">
        <v>257</v>
      </c>
      <c r="J619">
        <v>10</v>
      </c>
    </row>
    <row r="620" spans="1:10" x14ac:dyDescent="0.25">
      <c r="A620">
        <v>619</v>
      </c>
      <c r="B620" s="35">
        <v>43766</v>
      </c>
      <c r="C620" t="s">
        <v>2194</v>
      </c>
      <c r="D620" t="s">
        <v>2192</v>
      </c>
      <c r="E620" t="s">
        <v>2193</v>
      </c>
      <c r="F620" t="s">
        <v>233</v>
      </c>
      <c r="G620" t="s">
        <v>451</v>
      </c>
      <c r="H620">
        <v>153</v>
      </c>
      <c r="I620" t="s">
        <v>239</v>
      </c>
      <c r="J620">
        <v>9</v>
      </c>
    </row>
    <row r="621" spans="1:10" x14ac:dyDescent="0.25">
      <c r="A621">
        <v>620</v>
      </c>
      <c r="B621" s="35">
        <v>43638</v>
      </c>
      <c r="C621" t="s">
        <v>2197</v>
      </c>
      <c r="D621" t="s">
        <v>2195</v>
      </c>
      <c r="E621" t="s">
        <v>2196</v>
      </c>
      <c r="F621" t="s">
        <v>233</v>
      </c>
      <c r="G621" t="s">
        <v>296</v>
      </c>
      <c r="H621">
        <v>222</v>
      </c>
      <c r="I621" t="s">
        <v>291</v>
      </c>
      <c r="J621">
        <v>5</v>
      </c>
    </row>
    <row r="622" spans="1:10" x14ac:dyDescent="0.25">
      <c r="A622">
        <v>621</v>
      </c>
      <c r="B622" s="35">
        <v>43787</v>
      </c>
      <c r="C622" t="s">
        <v>2200</v>
      </c>
      <c r="D622" t="s">
        <v>2198</v>
      </c>
      <c r="E622" t="s">
        <v>2199</v>
      </c>
      <c r="F622" t="s">
        <v>477</v>
      </c>
      <c r="G622" t="s">
        <v>262</v>
      </c>
      <c r="H622">
        <v>197</v>
      </c>
      <c r="I622" t="s">
        <v>305</v>
      </c>
      <c r="J622">
        <v>1</v>
      </c>
    </row>
    <row r="623" spans="1:10" x14ac:dyDescent="0.25">
      <c r="A623">
        <v>622</v>
      </c>
      <c r="B623" s="35">
        <v>43717</v>
      </c>
      <c r="C623" t="s">
        <v>2203</v>
      </c>
      <c r="D623" t="s">
        <v>2201</v>
      </c>
      <c r="E623" t="s">
        <v>2202</v>
      </c>
      <c r="F623" t="s">
        <v>556</v>
      </c>
      <c r="G623" t="s">
        <v>262</v>
      </c>
      <c r="H623">
        <v>386</v>
      </c>
      <c r="I623" t="s">
        <v>257</v>
      </c>
      <c r="J623">
        <v>1</v>
      </c>
    </row>
    <row r="624" spans="1:10" x14ac:dyDescent="0.25">
      <c r="A624">
        <v>623</v>
      </c>
      <c r="B624" s="35">
        <v>43759</v>
      </c>
      <c r="C624" t="s">
        <v>2205</v>
      </c>
      <c r="D624" t="s">
        <v>2204</v>
      </c>
      <c r="E624" t="s">
        <v>1884</v>
      </c>
      <c r="F624" t="s">
        <v>432</v>
      </c>
      <c r="G624" t="s">
        <v>800</v>
      </c>
      <c r="H624">
        <v>122</v>
      </c>
      <c r="I624" t="s">
        <v>251</v>
      </c>
      <c r="J624">
        <v>10</v>
      </c>
    </row>
    <row r="625" spans="1:10" x14ac:dyDescent="0.25">
      <c r="A625">
        <v>624</v>
      </c>
      <c r="B625" s="35">
        <v>43501</v>
      </c>
      <c r="C625" t="s">
        <v>2208</v>
      </c>
      <c r="D625" t="s">
        <v>2206</v>
      </c>
      <c r="E625" t="s">
        <v>2207</v>
      </c>
      <c r="F625" t="s">
        <v>233</v>
      </c>
      <c r="G625" t="s">
        <v>649</v>
      </c>
      <c r="H625">
        <v>450</v>
      </c>
      <c r="I625" t="s">
        <v>291</v>
      </c>
      <c r="J625">
        <v>1</v>
      </c>
    </row>
    <row r="626" spans="1:10" x14ac:dyDescent="0.25">
      <c r="A626">
        <v>625</v>
      </c>
      <c r="B626" s="35">
        <v>43517</v>
      </c>
      <c r="C626" t="s">
        <v>2211</v>
      </c>
      <c r="D626" t="s">
        <v>2209</v>
      </c>
      <c r="E626" t="s">
        <v>2210</v>
      </c>
      <c r="F626" t="s">
        <v>2212</v>
      </c>
      <c r="G626" t="s">
        <v>371</v>
      </c>
      <c r="H626">
        <v>194</v>
      </c>
      <c r="I626" t="s">
        <v>239</v>
      </c>
      <c r="J626">
        <v>9</v>
      </c>
    </row>
    <row r="627" spans="1:10" x14ac:dyDescent="0.25">
      <c r="A627">
        <v>626</v>
      </c>
      <c r="B627" s="35">
        <v>43587</v>
      </c>
      <c r="C627" t="s">
        <v>2213</v>
      </c>
      <c r="D627" t="s">
        <v>825</v>
      </c>
      <c r="E627" t="s">
        <v>597</v>
      </c>
      <c r="F627" t="s">
        <v>517</v>
      </c>
      <c r="G627" t="s">
        <v>388</v>
      </c>
      <c r="H627">
        <v>341</v>
      </c>
      <c r="I627" t="s">
        <v>291</v>
      </c>
      <c r="J627">
        <v>1</v>
      </c>
    </row>
    <row r="628" spans="1:10" x14ac:dyDescent="0.25">
      <c r="A628">
        <v>627</v>
      </c>
      <c r="B628" s="35">
        <v>43686</v>
      </c>
      <c r="C628" t="s">
        <v>2216</v>
      </c>
      <c r="D628" t="s">
        <v>2214</v>
      </c>
      <c r="E628" t="s">
        <v>2215</v>
      </c>
      <c r="F628" t="s">
        <v>722</v>
      </c>
      <c r="G628" t="s">
        <v>262</v>
      </c>
      <c r="H628">
        <v>36</v>
      </c>
      <c r="I628" t="s">
        <v>239</v>
      </c>
      <c r="J628">
        <v>6</v>
      </c>
    </row>
    <row r="629" spans="1:10" x14ac:dyDescent="0.25">
      <c r="A629">
        <v>628</v>
      </c>
      <c r="B629" s="35">
        <v>43598</v>
      </c>
      <c r="C629" t="s">
        <v>2219</v>
      </c>
      <c r="D629" t="s">
        <v>2217</v>
      </c>
      <c r="E629" t="s">
        <v>2218</v>
      </c>
      <c r="F629" t="s">
        <v>233</v>
      </c>
      <c r="G629" t="s">
        <v>350</v>
      </c>
      <c r="H629">
        <v>114</v>
      </c>
      <c r="I629" t="s">
        <v>257</v>
      </c>
      <c r="J629">
        <v>10</v>
      </c>
    </row>
    <row r="630" spans="1:10" x14ac:dyDescent="0.25">
      <c r="A630">
        <v>629</v>
      </c>
      <c r="B630" s="35">
        <v>43541</v>
      </c>
      <c r="C630" t="s">
        <v>2222</v>
      </c>
      <c r="D630" t="s">
        <v>2220</v>
      </c>
      <c r="E630" t="s">
        <v>2221</v>
      </c>
      <c r="F630" t="s">
        <v>83</v>
      </c>
      <c r="G630" t="s">
        <v>557</v>
      </c>
      <c r="H630">
        <v>187</v>
      </c>
      <c r="I630" t="s">
        <v>239</v>
      </c>
      <c r="J630">
        <v>5</v>
      </c>
    </row>
    <row r="631" spans="1:10" x14ac:dyDescent="0.25">
      <c r="A631">
        <v>630</v>
      </c>
      <c r="B631" s="35">
        <v>43696</v>
      </c>
      <c r="C631" t="s">
        <v>2225</v>
      </c>
      <c r="D631" t="s">
        <v>2223</v>
      </c>
      <c r="E631" t="s">
        <v>2224</v>
      </c>
      <c r="F631" t="s">
        <v>450</v>
      </c>
      <c r="G631" t="s">
        <v>296</v>
      </c>
      <c r="H631">
        <v>338</v>
      </c>
      <c r="I631" t="s">
        <v>239</v>
      </c>
      <c r="J631">
        <v>7</v>
      </c>
    </row>
    <row r="632" spans="1:10" x14ac:dyDescent="0.25">
      <c r="A632">
        <v>631</v>
      </c>
      <c r="B632" s="35">
        <v>43766</v>
      </c>
      <c r="C632" t="s">
        <v>2228</v>
      </c>
      <c r="D632" t="s">
        <v>2226</v>
      </c>
      <c r="E632" t="s">
        <v>2227</v>
      </c>
      <c r="F632" t="s">
        <v>602</v>
      </c>
      <c r="G632" t="s">
        <v>384</v>
      </c>
      <c r="H632">
        <v>394</v>
      </c>
      <c r="I632" t="s">
        <v>251</v>
      </c>
      <c r="J632">
        <v>1</v>
      </c>
    </row>
    <row r="633" spans="1:10" x14ac:dyDescent="0.25">
      <c r="A633">
        <v>632</v>
      </c>
      <c r="B633" s="35">
        <v>43590</v>
      </c>
      <c r="C633" t="s">
        <v>2231</v>
      </c>
      <c r="D633" t="s">
        <v>2229</v>
      </c>
      <c r="E633" t="s">
        <v>2230</v>
      </c>
      <c r="F633" t="s">
        <v>407</v>
      </c>
      <c r="G633" t="s">
        <v>256</v>
      </c>
      <c r="H633">
        <v>302</v>
      </c>
      <c r="I633" t="s">
        <v>229</v>
      </c>
      <c r="J633">
        <v>2</v>
      </c>
    </row>
    <row r="634" spans="1:10" x14ac:dyDescent="0.25">
      <c r="A634">
        <v>633</v>
      </c>
      <c r="B634" s="35">
        <v>43667</v>
      </c>
      <c r="C634" t="s">
        <v>2234</v>
      </c>
      <c r="D634" t="s">
        <v>2232</v>
      </c>
      <c r="E634" t="s">
        <v>2233</v>
      </c>
      <c r="F634" t="s">
        <v>924</v>
      </c>
      <c r="G634" t="s">
        <v>271</v>
      </c>
      <c r="H634">
        <v>374</v>
      </c>
      <c r="I634" t="s">
        <v>245</v>
      </c>
      <c r="J634">
        <v>7</v>
      </c>
    </row>
    <row r="635" spans="1:10" x14ac:dyDescent="0.25">
      <c r="A635">
        <v>634</v>
      </c>
      <c r="B635" s="35">
        <v>43489</v>
      </c>
      <c r="C635" t="s">
        <v>2237</v>
      </c>
      <c r="D635" t="s">
        <v>2235</v>
      </c>
      <c r="E635" t="s">
        <v>2236</v>
      </c>
      <c r="F635" t="s">
        <v>300</v>
      </c>
      <c r="G635" t="s">
        <v>403</v>
      </c>
      <c r="H635">
        <v>121</v>
      </c>
      <c r="I635" t="s">
        <v>229</v>
      </c>
      <c r="J635">
        <v>8</v>
      </c>
    </row>
    <row r="636" spans="1:10" x14ac:dyDescent="0.25">
      <c r="A636">
        <v>635</v>
      </c>
      <c r="B636" s="35">
        <v>43477</v>
      </c>
      <c r="C636" t="s">
        <v>2240</v>
      </c>
      <c r="D636" t="s">
        <v>2238</v>
      </c>
      <c r="E636" t="s">
        <v>2239</v>
      </c>
      <c r="F636" t="s">
        <v>333</v>
      </c>
      <c r="G636" t="s">
        <v>482</v>
      </c>
      <c r="H636">
        <v>239</v>
      </c>
      <c r="I636" t="s">
        <v>229</v>
      </c>
      <c r="J636">
        <v>3</v>
      </c>
    </row>
    <row r="637" spans="1:10" x14ac:dyDescent="0.25">
      <c r="A637">
        <v>636</v>
      </c>
      <c r="B637" s="35">
        <v>43787</v>
      </c>
      <c r="C637" t="s">
        <v>2243</v>
      </c>
      <c r="D637" t="s">
        <v>2241</v>
      </c>
      <c r="E637" t="s">
        <v>2242</v>
      </c>
      <c r="F637" t="s">
        <v>233</v>
      </c>
      <c r="G637" t="s">
        <v>379</v>
      </c>
      <c r="H637">
        <v>83</v>
      </c>
      <c r="I637" t="s">
        <v>245</v>
      </c>
      <c r="J637">
        <v>3</v>
      </c>
    </row>
    <row r="638" spans="1:10" x14ac:dyDescent="0.25">
      <c r="A638">
        <v>637</v>
      </c>
      <c r="B638" s="35">
        <v>43521</v>
      </c>
      <c r="C638" t="s">
        <v>2246</v>
      </c>
      <c r="D638" t="s">
        <v>2244</v>
      </c>
      <c r="E638" t="s">
        <v>2245</v>
      </c>
      <c r="F638" t="s">
        <v>243</v>
      </c>
      <c r="G638" t="s">
        <v>296</v>
      </c>
      <c r="H638">
        <v>360</v>
      </c>
      <c r="I638" t="s">
        <v>251</v>
      </c>
      <c r="J638">
        <v>3</v>
      </c>
    </row>
    <row r="639" spans="1:10" x14ac:dyDescent="0.25">
      <c r="A639">
        <v>638</v>
      </c>
      <c r="B639" s="35">
        <v>43693</v>
      </c>
      <c r="C639" t="s">
        <v>2249</v>
      </c>
      <c r="D639" t="s">
        <v>2247</v>
      </c>
      <c r="E639" t="s">
        <v>2248</v>
      </c>
      <c r="F639" t="s">
        <v>83</v>
      </c>
      <c r="G639" t="s">
        <v>338</v>
      </c>
      <c r="H639">
        <v>438</v>
      </c>
      <c r="I639" t="s">
        <v>229</v>
      </c>
      <c r="J639">
        <v>5</v>
      </c>
    </row>
    <row r="640" spans="1:10" x14ac:dyDescent="0.25">
      <c r="A640">
        <v>639</v>
      </c>
      <c r="B640" s="35">
        <v>43648</v>
      </c>
      <c r="C640" t="s">
        <v>2252</v>
      </c>
      <c r="D640" t="s">
        <v>2250</v>
      </c>
      <c r="E640" t="s">
        <v>2251</v>
      </c>
      <c r="F640" t="s">
        <v>300</v>
      </c>
      <c r="G640" t="s">
        <v>379</v>
      </c>
      <c r="H640">
        <v>322</v>
      </c>
      <c r="I640" t="s">
        <v>245</v>
      </c>
      <c r="J640">
        <v>8</v>
      </c>
    </row>
    <row r="641" spans="1:10" x14ac:dyDescent="0.25">
      <c r="A641">
        <v>640</v>
      </c>
      <c r="B641" s="35">
        <v>43765</v>
      </c>
      <c r="C641" t="s">
        <v>2255</v>
      </c>
      <c r="D641" t="s">
        <v>2253</v>
      </c>
      <c r="E641" t="s">
        <v>2254</v>
      </c>
      <c r="F641" t="s">
        <v>83</v>
      </c>
      <c r="G641" t="s">
        <v>234</v>
      </c>
      <c r="H641">
        <v>32</v>
      </c>
      <c r="I641" t="s">
        <v>239</v>
      </c>
      <c r="J641">
        <v>9</v>
      </c>
    </row>
    <row r="642" spans="1:10" x14ac:dyDescent="0.25">
      <c r="A642">
        <v>641</v>
      </c>
      <c r="B642" s="35">
        <v>43607</v>
      </c>
      <c r="C642" t="s">
        <v>2258</v>
      </c>
      <c r="D642" t="s">
        <v>2256</v>
      </c>
      <c r="E642" t="s">
        <v>2257</v>
      </c>
      <c r="F642" t="s">
        <v>378</v>
      </c>
      <c r="G642" t="s">
        <v>482</v>
      </c>
      <c r="H642">
        <v>116</v>
      </c>
      <c r="I642" t="s">
        <v>257</v>
      </c>
      <c r="J642">
        <v>4</v>
      </c>
    </row>
    <row r="643" spans="1:10" x14ac:dyDescent="0.25">
      <c r="A643">
        <v>642</v>
      </c>
      <c r="B643" s="35">
        <v>43764</v>
      </c>
      <c r="C643" t="s">
        <v>2260</v>
      </c>
      <c r="D643" t="s">
        <v>972</v>
      </c>
      <c r="E643" t="s">
        <v>2259</v>
      </c>
      <c r="F643" t="s">
        <v>300</v>
      </c>
      <c r="G643" t="s">
        <v>1014</v>
      </c>
      <c r="H643">
        <v>280</v>
      </c>
      <c r="I643" t="s">
        <v>257</v>
      </c>
      <c r="J643">
        <v>9</v>
      </c>
    </row>
    <row r="644" spans="1:10" x14ac:dyDescent="0.25">
      <c r="A644">
        <v>643</v>
      </c>
      <c r="B644" s="35">
        <v>43747</v>
      </c>
      <c r="C644" t="s">
        <v>2263</v>
      </c>
      <c r="D644" t="s">
        <v>2261</v>
      </c>
      <c r="E644" t="s">
        <v>2262</v>
      </c>
      <c r="F644" t="s">
        <v>722</v>
      </c>
      <c r="G644" t="s">
        <v>858</v>
      </c>
      <c r="H644">
        <v>214</v>
      </c>
      <c r="I644" t="s">
        <v>305</v>
      </c>
      <c r="J644">
        <v>3</v>
      </c>
    </row>
    <row r="645" spans="1:10" x14ac:dyDescent="0.25">
      <c r="A645">
        <v>644</v>
      </c>
      <c r="B645" s="35">
        <v>43766</v>
      </c>
      <c r="C645" t="s">
        <v>2266</v>
      </c>
      <c r="D645" t="s">
        <v>2264</v>
      </c>
      <c r="E645" t="s">
        <v>2265</v>
      </c>
      <c r="F645" t="s">
        <v>300</v>
      </c>
      <c r="G645" t="s">
        <v>329</v>
      </c>
      <c r="H645">
        <v>418</v>
      </c>
      <c r="I645" t="s">
        <v>245</v>
      </c>
      <c r="J645">
        <v>7</v>
      </c>
    </row>
    <row r="646" spans="1:10" x14ac:dyDescent="0.25">
      <c r="A646">
        <v>645</v>
      </c>
      <c r="B646" s="35">
        <v>43545</v>
      </c>
      <c r="C646" t="s">
        <v>2269</v>
      </c>
      <c r="D646" t="s">
        <v>2267</v>
      </c>
      <c r="E646" t="s">
        <v>2268</v>
      </c>
      <c r="F646" t="s">
        <v>1564</v>
      </c>
      <c r="G646" t="s">
        <v>474</v>
      </c>
      <c r="H646">
        <v>445</v>
      </c>
      <c r="I646" t="s">
        <v>251</v>
      </c>
      <c r="J646">
        <v>2</v>
      </c>
    </row>
    <row r="647" spans="1:10" x14ac:dyDescent="0.25">
      <c r="A647">
        <v>646</v>
      </c>
      <c r="B647" s="35">
        <v>43563</v>
      </c>
      <c r="C647" t="s">
        <v>2272</v>
      </c>
      <c r="D647" t="s">
        <v>2270</v>
      </c>
      <c r="E647" t="s">
        <v>2271</v>
      </c>
      <c r="F647" t="s">
        <v>468</v>
      </c>
      <c r="G647" t="s">
        <v>411</v>
      </c>
      <c r="H647">
        <v>244</v>
      </c>
      <c r="I647" t="s">
        <v>251</v>
      </c>
      <c r="J647">
        <v>2</v>
      </c>
    </row>
    <row r="648" spans="1:10" x14ac:dyDescent="0.25">
      <c r="A648">
        <v>647</v>
      </c>
      <c r="B648" s="35">
        <v>43603</v>
      </c>
      <c r="C648" t="s">
        <v>2275</v>
      </c>
      <c r="D648" t="s">
        <v>2273</v>
      </c>
      <c r="E648" t="s">
        <v>2274</v>
      </c>
      <c r="F648" t="s">
        <v>249</v>
      </c>
      <c r="G648" t="s">
        <v>379</v>
      </c>
      <c r="H648">
        <v>470</v>
      </c>
      <c r="I648" t="s">
        <v>229</v>
      </c>
      <c r="J648">
        <v>7</v>
      </c>
    </row>
    <row r="649" spans="1:10" x14ac:dyDescent="0.25">
      <c r="A649">
        <v>648</v>
      </c>
      <c r="B649" s="35">
        <v>43740</v>
      </c>
      <c r="C649" t="s">
        <v>2278</v>
      </c>
      <c r="D649" t="s">
        <v>2276</v>
      </c>
      <c r="E649" t="s">
        <v>2277</v>
      </c>
      <c r="F649" t="s">
        <v>249</v>
      </c>
      <c r="G649" t="s">
        <v>371</v>
      </c>
      <c r="H649">
        <v>499</v>
      </c>
      <c r="I649" t="s">
        <v>305</v>
      </c>
      <c r="J649">
        <v>7</v>
      </c>
    </row>
    <row r="650" spans="1:10" x14ac:dyDescent="0.25">
      <c r="A650">
        <v>649</v>
      </c>
      <c r="B650" s="35">
        <v>43522</v>
      </c>
      <c r="C650" t="s">
        <v>2281</v>
      </c>
      <c r="D650" t="s">
        <v>2279</v>
      </c>
      <c r="E650" t="s">
        <v>2280</v>
      </c>
      <c r="F650" t="s">
        <v>432</v>
      </c>
      <c r="G650" t="s">
        <v>858</v>
      </c>
      <c r="H650">
        <v>382</v>
      </c>
      <c r="I650" t="s">
        <v>305</v>
      </c>
      <c r="J650">
        <v>9</v>
      </c>
    </row>
    <row r="651" spans="1:10" x14ac:dyDescent="0.25">
      <c r="A651">
        <v>650</v>
      </c>
      <c r="B651" s="35">
        <v>43631</v>
      </c>
      <c r="C651" t="s">
        <v>2284</v>
      </c>
      <c r="D651" t="s">
        <v>2282</v>
      </c>
      <c r="E651" t="s">
        <v>2283</v>
      </c>
      <c r="F651" t="s">
        <v>233</v>
      </c>
      <c r="G651" t="s">
        <v>869</v>
      </c>
      <c r="H651">
        <v>145</v>
      </c>
      <c r="I651" t="s">
        <v>239</v>
      </c>
      <c r="J651">
        <v>9</v>
      </c>
    </row>
    <row r="652" spans="1:10" x14ac:dyDescent="0.25">
      <c r="A652">
        <v>651</v>
      </c>
      <c r="B652" s="35">
        <v>43676</v>
      </c>
      <c r="C652" t="s">
        <v>2287</v>
      </c>
      <c r="D652" t="s">
        <v>2285</v>
      </c>
      <c r="E652" t="s">
        <v>2286</v>
      </c>
      <c r="F652" t="s">
        <v>506</v>
      </c>
      <c r="G652" t="s">
        <v>316</v>
      </c>
      <c r="H652">
        <v>65</v>
      </c>
      <c r="I652" t="s">
        <v>257</v>
      </c>
      <c r="J652">
        <v>10</v>
      </c>
    </row>
    <row r="653" spans="1:10" x14ac:dyDescent="0.25">
      <c r="A653">
        <v>652</v>
      </c>
      <c r="B653" s="35">
        <v>43707</v>
      </c>
      <c r="C653" t="s">
        <v>2290</v>
      </c>
      <c r="D653" t="s">
        <v>2288</v>
      </c>
      <c r="E653" t="s">
        <v>2289</v>
      </c>
      <c r="F653" t="s">
        <v>270</v>
      </c>
      <c r="G653" t="s">
        <v>920</v>
      </c>
      <c r="H653">
        <v>416</v>
      </c>
      <c r="I653" t="s">
        <v>245</v>
      </c>
      <c r="J653">
        <v>10</v>
      </c>
    </row>
    <row r="654" spans="1:10" x14ac:dyDescent="0.25">
      <c r="A654">
        <v>653</v>
      </c>
      <c r="B654" s="35">
        <v>43495</v>
      </c>
      <c r="C654" t="s">
        <v>2293</v>
      </c>
      <c r="D654" t="s">
        <v>2291</v>
      </c>
      <c r="E654" t="s">
        <v>2292</v>
      </c>
      <c r="F654" t="s">
        <v>243</v>
      </c>
      <c r="G654" t="s">
        <v>858</v>
      </c>
      <c r="H654">
        <v>282</v>
      </c>
      <c r="I654" t="s">
        <v>257</v>
      </c>
      <c r="J654">
        <v>2</v>
      </c>
    </row>
    <row r="655" spans="1:10" x14ac:dyDescent="0.25">
      <c r="A655">
        <v>654</v>
      </c>
      <c r="B655" s="35">
        <v>43562</v>
      </c>
      <c r="C655" t="s">
        <v>2296</v>
      </c>
      <c r="D655" t="s">
        <v>2294</v>
      </c>
      <c r="E655" t="s">
        <v>2295</v>
      </c>
      <c r="F655" t="s">
        <v>517</v>
      </c>
      <c r="G655" t="s">
        <v>309</v>
      </c>
      <c r="H655">
        <v>468</v>
      </c>
      <c r="I655" t="s">
        <v>239</v>
      </c>
      <c r="J655">
        <v>1</v>
      </c>
    </row>
    <row r="656" spans="1:10" x14ac:dyDescent="0.25">
      <c r="A656">
        <v>655</v>
      </c>
      <c r="B656" s="35">
        <v>43631</v>
      </c>
      <c r="C656" t="s">
        <v>2299</v>
      </c>
      <c r="D656" t="s">
        <v>2297</v>
      </c>
      <c r="E656" t="s">
        <v>2298</v>
      </c>
      <c r="F656" t="s">
        <v>477</v>
      </c>
      <c r="G656" t="s">
        <v>1014</v>
      </c>
      <c r="H656">
        <v>340</v>
      </c>
      <c r="I656" t="s">
        <v>245</v>
      </c>
      <c r="J656">
        <v>9</v>
      </c>
    </row>
    <row r="657" spans="1:10" x14ac:dyDescent="0.25">
      <c r="A657">
        <v>656</v>
      </c>
      <c r="B657" s="35">
        <v>43744</v>
      </c>
      <c r="C657" t="s">
        <v>2302</v>
      </c>
      <c r="D657" t="s">
        <v>2300</v>
      </c>
      <c r="E657" t="s">
        <v>2301</v>
      </c>
      <c r="F657" t="s">
        <v>243</v>
      </c>
      <c r="G657" t="s">
        <v>399</v>
      </c>
      <c r="H657">
        <v>338</v>
      </c>
      <c r="I657" t="s">
        <v>239</v>
      </c>
      <c r="J657">
        <v>7</v>
      </c>
    </row>
    <row r="658" spans="1:10" x14ac:dyDescent="0.25">
      <c r="A658">
        <v>657</v>
      </c>
      <c r="B658" s="35">
        <v>43538</v>
      </c>
      <c r="C658" t="s">
        <v>2305</v>
      </c>
      <c r="D658" t="s">
        <v>2303</v>
      </c>
      <c r="E658" t="s">
        <v>2304</v>
      </c>
      <c r="F658" t="s">
        <v>300</v>
      </c>
      <c r="G658" t="s">
        <v>399</v>
      </c>
      <c r="H658">
        <v>269</v>
      </c>
      <c r="I658" t="s">
        <v>245</v>
      </c>
      <c r="J658">
        <v>9</v>
      </c>
    </row>
    <row r="659" spans="1:10" x14ac:dyDescent="0.25">
      <c r="A659">
        <v>658</v>
      </c>
      <c r="B659" s="35">
        <v>43624</v>
      </c>
      <c r="C659" t="s">
        <v>2308</v>
      </c>
      <c r="D659" t="s">
        <v>2306</v>
      </c>
      <c r="E659" t="s">
        <v>2307</v>
      </c>
      <c r="F659" t="s">
        <v>83</v>
      </c>
      <c r="G659" t="s">
        <v>296</v>
      </c>
      <c r="H659">
        <v>401</v>
      </c>
      <c r="I659" t="s">
        <v>291</v>
      </c>
      <c r="J659">
        <v>1</v>
      </c>
    </row>
    <row r="660" spans="1:10" x14ac:dyDescent="0.25">
      <c r="A660">
        <v>659</v>
      </c>
      <c r="B660" s="35">
        <v>43754</v>
      </c>
      <c r="C660" t="s">
        <v>2311</v>
      </c>
      <c r="D660" t="s">
        <v>2309</v>
      </c>
      <c r="E660" t="s">
        <v>2310</v>
      </c>
      <c r="F660" t="s">
        <v>233</v>
      </c>
      <c r="G660" t="s">
        <v>474</v>
      </c>
      <c r="H660">
        <v>100</v>
      </c>
      <c r="I660" t="s">
        <v>257</v>
      </c>
      <c r="J660">
        <v>3</v>
      </c>
    </row>
    <row r="661" spans="1:10" x14ac:dyDescent="0.25">
      <c r="A661">
        <v>660</v>
      </c>
      <c r="B661" s="35">
        <v>43650</v>
      </c>
      <c r="C661" t="s">
        <v>2314</v>
      </c>
      <c r="D661" t="s">
        <v>2312</v>
      </c>
      <c r="E661" t="s">
        <v>2313</v>
      </c>
      <c r="F661" t="s">
        <v>300</v>
      </c>
      <c r="G661" t="s">
        <v>399</v>
      </c>
      <c r="H661">
        <v>318</v>
      </c>
      <c r="I661" t="s">
        <v>245</v>
      </c>
      <c r="J661">
        <v>5</v>
      </c>
    </row>
    <row r="662" spans="1:10" x14ac:dyDescent="0.25">
      <c r="A662">
        <v>661</v>
      </c>
      <c r="B662" s="35">
        <v>43638</v>
      </c>
      <c r="C662" t="s">
        <v>2317</v>
      </c>
      <c r="D662" t="s">
        <v>2315</v>
      </c>
      <c r="E662" t="s">
        <v>2316</v>
      </c>
      <c r="F662" t="s">
        <v>233</v>
      </c>
      <c r="G662" t="s">
        <v>379</v>
      </c>
      <c r="H662">
        <v>48</v>
      </c>
      <c r="I662" t="s">
        <v>229</v>
      </c>
      <c r="J662">
        <v>7</v>
      </c>
    </row>
    <row r="663" spans="1:10" x14ac:dyDescent="0.25">
      <c r="A663">
        <v>662</v>
      </c>
      <c r="B663" s="35">
        <v>43654</v>
      </c>
      <c r="C663" t="s">
        <v>2320</v>
      </c>
      <c r="D663" t="s">
        <v>2318</v>
      </c>
      <c r="E663" t="s">
        <v>2319</v>
      </c>
      <c r="F663" t="s">
        <v>233</v>
      </c>
      <c r="G663" t="s">
        <v>316</v>
      </c>
      <c r="H663">
        <v>199</v>
      </c>
      <c r="I663" t="s">
        <v>239</v>
      </c>
      <c r="J663">
        <v>9</v>
      </c>
    </row>
    <row r="664" spans="1:10" x14ac:dyDescent="0.25">
      <c r="A664">
        <v>663</v>
      </c>
      <c r="B664" s="35">
        <v>43778</v>
      </c>
      <c r="C664" t="s">
        <v>2323</v>
      </c>
      <c r="D664" t="s">
        <v>2321</v>
      </c>
      <c r="E664" t="s">
        <v>2322</v>
      </c>
      <c r="F664" t="s">
        <v>1124</v>
      </c>
      <c r="G664" t="s">
        <v>920</v>
      </c>
      <c r="H664">
        <v>313</v>
      </c>
      <c r="I664" t="s">
        <v>245</v>
      </c>
      <c r="J664">
        <v>10</v>
      </c>
    </row>
    <row r="665" spans="1:10" x14ac:dyDescent="0.25">
      <c r="A665">
        <v>664</v>
      </c>
      <c r="B665" s="35">
        <v>43719</v>
      </c>
      <c r="C665" t="s">
        <v>2325</v>
      </c>
      <c r="D665" t="s">
        <v>487</v>
      </c>
      <c r="E665" t="s">
        <v>2324</v>
      </c>
      <c r="F665" t="s">
        <v>378</v>
      </c>
      <c r="G665" t="s">
        <v>354</v>
      </c>
      <c r="H665">
        <v>381</v>
      </c>
      <c r="I665" t="s">
        <v>257</v>
      </c>
      <c r="J665">
        <v>6</v>
      </c>
    </row>
    <row r="666" spans="1:10" x14ac:dyDescent="0.25">
      <c r="A666">
        <v>665</v>
      </c>
      <c r="B666" s="35">
        <v>43480</v>
      </c>
      <c r="C666" t="s">
        <v>2328</v>
      </c>
      <c r="D666" t="s">
        <v>2326</v>
      </c>
      <c r="E666" t="s">
        <v>2327</v>
      </c>
      <c r="F666" t="s">
        <v>671</v>
      </c>
      <c r="G666" t="s">
        <v>309</v>
      </c>
      <c r="H666">
        <v>301</v>
      </c>
      <c r="I666" t="s">
        <v>257</v>
      </c>
      <c r="J666">
        <v>2</v>
      </c>
    </row>
    <row r="667" spans="1:10" x14ac:dyDescent="0.25">
      <c r="A667">
        <v>666</v>
      </c>
      <c r="B667" s="35">
        <v>43770</v>
      </c>
      <c r="C667" t="s">
        <v>2331</v>
      </c>
      <c r="D667" t="s">
        <v>2329</v>
      </c>
      <c r="E667" t="s">
        <v>2330</v>
      </c>
      <c r="F667" t="s">
        <v>395</v>
      </c>
      <c r="G667" t="s">
        <v>324</v>
      </c>
      <c r="H667">
        <v>94</v>
      </c>
      <c r="I667" t="s">
        <v>251</v>
      </c>
      <c r="J667">
        <v>10</v>
      </c>
    </row>
    <row r="668" spans="1:10" x14ac:dyDescent="0.25">
      <c r="A668">
        <v>667</v>
      </c>
      <c r="B668" s="35">
        <v>43562</v>
      </c>
      <c r="C668" t="s">
        <v>2334</v>
      </c>
      <c r="D668" t="s">
        <v>2332</v>
      </c>
      <c r="E668" t="s">
        <v>2333</v>
      </c>
      <c r="F668" t="s">
        <v>233</v>
      </c>
      <c r="G668" t="s">
        <v>276</v>
      </c>
      <c r="H668">
        <v>351</v>
      </c>
      <c r="I668" t="s">
        <v>305</v>
      </c>
      <c r="J668">
        <v>7</v>
      </c>
    </row>
    <row r="669" spans="1:10" x14ac:dyDescent="0.25">
      <c r="A669">
        <v>668</v>
      </c>
      <c r="B669" s="35">
        <v>43686</v>
      </c>
      <c r="C669" t="s">
        <v>2337</v>
      </c>
      <c r="D669" t="s">
        <v>2335</v>
      </c>
      <c r="E669" t="s">
        <v>2336</v>
      </c>
      <c r="F669" t="s">
        <v>233</v>
      </c>
      <c r="G669" t="s">
        <v>913</v>
      </c>
      <c r="H669">
        <v>220</v>
      </c>
      <c r="I669" t="s">
        <v>257</v>
      </c>
      <c r="J669">
        <v>6</v>
      </c>
    </row>
    <row r="670" spans="1:10" x14ac:dyDescent="0.25">
      <c r="A670">
        <v>669</v>
      </c>
      <c r="B670" s="35">
        <v>43559</v>
      </c>
      <c r="C670" t="s">
        <v>2340</v>
      </c>
      <c r="D670" t="s">
        <v>2338</v>
      </c>
      <c r="E670" t="s">
        <v>2339</v>
      </c>
      <c r="F670" t="s">
        <v>243</v>
      </c>
      <c r="G670" t="s">
        <v>458</v>
      </c>
      <c r="H670">
        <v>449</v>
      </c>
      <c r="I670" t="s">
        <v>251</v>
      </c>
      <c r="J670">
        <v>6</v>
      </c>
    </row>
    <row r="671" spans="1:10" x14ac:dyDescent="0.25">
      <c r="A671">
        <v>670</v>
      </c>
      <c r="B671" s="35">
        <v>43600</v>
      </c>
      <c r="C671" t="s">
        <v>2343</v>
      </c>
      <c r="D671" t="s">
        <v>2341</v>
      </c>
      <c r="E671" t="s">
        <v>2342</v>
      </c>
      <c r="F671" t="s">
        <v>473</v>
      </c>
      <c r="G671" t="s">
        <v>513</v>
      </c>
      <c r="H671">
        <v>491</v>
      </c>
      <c r="I671" t="s">
        <v>305</v>
      </c>
      <c r="J671">
        <v>6</v>
      </c>
    </row>
    <row r="672" spans="1:10" x14ac:dyDescent="0.25">
      <c r="A672">
        <v>671</v>
      </c>
      <c r="B672" s="35">
        <v>43559</v>
      </c>
      <c r="C672" t="s">
        <v>2345</v>
      </c>
      <c r="D672" t="s">
        <v>1692</v>
      </c>
      <c r="E672" t="s">
        <v>2344</v>
      </c>
      <c r="F672" t="s">
        <v>249</v>
      </c>
      <c r="G672" t="s">
        <v>920</v>
      </c>
      <c r="H672">
        <v>72</v>
      </c>
      <c r="I672" t="s">
        <v>257</v>
      </c>
      <c r="J672">
        <v>3</v>
      </c>
    </row>
    <row r="673" spans="1:10" x14ac:dyDescent="0.25">
      <c r="A673">
        <v>672</v>
      </c>
      <c r="B673" s="35">
        <v>43734</v>
      </c>
      <c r="C673" t="s">
        <v>2348</v>
      </c>
      <c r="D673" t="s">
        <v>2346</v>
      </c>
      <c r="E673" t="s">
        <v>2347</v>
      </c>
      <c r="F673" t="s">
        <v>275</v>
      </c>
      <c r="G673" t="s">
        <v>698</v>
      </c>
      <c r="H673">
        <v>31</v>
      </c>
      <c r="I673" t="s">
        <v>251</v>
      </c>
      <c r="J673">
        <v>3</v>
      </c>
    </row>
    <row r="674" spans="1:10" x14ac:dyDescent="0.25">
      <c r="A674">
        <v>673</v>
      </c>
      <c r="B674" s="35">
        <v>43751</v>
      </c>
      <c r="C674" t="s">
        <v>2351</v>
      </c>
      <c r="D674" t="s">
        <v>2349</v>
      </c>
      <c r="E674" t="s">
        <v>2350</v>
      </c>
      <c r="F674" t="s">
        <v>249</v>
      </c>
      <c r="G674" t="s">
        <v>932</v>
      </c>
      <c r="H674">
        <v>209</v>
      </c>
      <c r="I674" t="s">
        <v>291</v>
      </c>
      <c r="J674">
        <v>2</v>
      </c>
    </row>
    <row r="675" spans="1:10" x14ac:dyDescent="0.25">
      <c r="A675">
        <v>674</v>
      </c>
      <c r="B675" s="35">
        <v>43588</v>
      </c>
      <c r="C675" t="s">
        <v>2354</v>
      </c>
      <c r="D675" t="s">
        <v>2352</v>
      </c>
      <c r="E675" t="s">
        <v>2353</v>
      </c>
      <c r="F675" t="s">
        <v>295</v>
      </c>
      <c r="G675" t="s">
        <v>228</v>
      </c>
      <c r="H675">
        <v>500</v>
      </c>
      <c r="I675" t="s">
        <v>257</v>
      </c>
      <c r="J675">
        <v>5</v>
      </c>
    </row>
    <row r="676" spans="1:10" x14ac:dyDescent="0.25">
      <c r="A676">
        <v>675</v>
      </c>
      <c r="B676" s="35">
        <v>43491</v>
      </c>
      <c r="C676" t="s">
        <v>2357</v>
      </c>
      <c r="D676" t="s">
        <v>2355</v>
      </c>
      <c r="E676" t="s">
        <v>2356</v>
      </c>
      <c r="F676" t="s">
        <v>548</v>
      </c>
      <c r="G676" t="s">
        <v>1014</v>
      </c>
      <c r="H676">
        <v>177</v>
      </c>
      <c r="I676" t="s">
        <v>251</v>
      </c>
      <c r="J676">
        <v>10</v>
      </c>
    </row>
    <row r="677" spans="1:10" x14ac:dyDescent="0.25">
      <c r="A677">
        <v>676</v>
      </c>
      <c r="B677" s="35">
        <v>43705</v>
      </c>
      <c r="C677" t="s">
        <v>2360</v>
      </c>
      <c r="D677" t="s">
        <v>2358</v>
      </c>
      <c r="E677" t="s">
        <v>2359</v>
      </c>
      <c r="F677" t="s">
        <v>295</v>
      </c>
      <c r="G677" t="s">
        <v>379</v>
      </c>
      <c r="H677">
        <v>146</v>
      </c>
      <c r="I677" t="s">
        <v>291</v>
      </c>
      <c r="J677">
        <v>4</v>
      </c>
    </row>
    <row r="678" spans="1:10" x14ac:dyDescent="0.25">
      <c r="A678">
        <v>677</v>
      </c>
      <c r="B678" s="35">
        <v>43756</v>
      </c>
      <c r="C678" t="s">
        <v>2363</v>
      </c>
      <c r="D678" t="s">
        <v>2361</v>
      </c>
      <c r="E678" t="s">
        <v>2362</v>
      </c>
      <c r="F678" t="s">
        <v>407</v>
      </c>
      <c r="G678" t="s">
        <v>698</v>
      </c>
      <c r="H678">
        <v>457</v>
      </c>
      <c r="I678" t="s">
        <v>291</v>
      </c>
      <c r="J678">
        <v>4</v>
      </c>
    </row>
    <row r="679" spans="1:10" x14ac:dyDescent="0.25">
      <c r="A679">
        <v>678</v>
      </c>
      <c r="B679" s="35">
        <v>43500</v>
      </c>
      <c r="C679" t="s">
        <v>2366</v>
      </c>
      <c r="D679" t="s">
        <v>2364</v>
      </c>
      <c r="E679" t="s">
        <v>2365</v>
      </c>
      <c r="F679" t="s">
        <v>249</v>
      </c>
      <c r="G679" t="s">
        <v>433</v>
      </c>
      <c r="H679">
        <v>339</v>
      </c>
      <c r="I679" t="s">
        <v>251</v>
      </c>
      <c r="J679">
        <v>1</v>
      </c>
    </row>
    <row r="680" spans="1:10" x14ac:dyDescent="0.25">
      <c r="A680">
        <v>679</v>
      </c>
      <c r="B680" s="35">
        <v>43567</v>
      </c>
      <c r="C680" t="s">
        <v>2369</v>
      </c>
      <c r="D680" t="s">
        <v>2367</v>
      </c>
      <c r="E680" t="s">
        <v>2368</v>
      </c>
      <c r="F680" t="s">
        <v>300</v>
      </c>
      <c r="G680" t="s">
        <v>338</v>
      </c>
      <c r="H680">
        <v>255</v>
      </c>
      <c r="I680" t="s">
        <v>229</v>
      </c>
      <c r="J680">
        <v>4</v>
      </c>
    </row>
    <row r="681" spans="1:10" x14ac:dyDescent="0.25">
      <c r="A681">
        <v>680</v>
      </c>
      <c r="B681" s="35">
        <v>43635</v>
      </c>
      <c r="C681" t="s">
        <v>2372</v>
      </c>
      <c r="D681" t="s">
        <v>2370</v>
      </c>
      <c r="E681" t="s">
        <v>2371</v>
      </c>
      <c r="F681" t="s">
        <v>83</v>
      </c>
      <c r="G681" t="s">
        <v>1146</v>
      </c>
      <c r="H681">
        <v>380</v>
      </c>
      <c r="I681" t="s">
        <v>229</v>
      </c>
      <c r="J681">
        <v>5</v>
      </c>
    </row>
    <row r="682" spans="1:10" x14ac:dyDescent="0.25">
      <c r="A682">
        <v>681</v>
      </c>
      <c r="B682" s="35">
        <v>43669</v>
      </c>
      <c r="C682" t="s">
        <v>2375</v>
      </c>
      <c r="D682" t="s">
        <v>2373</v>
      </c>
      <c r="E682" t="s">
        <v>2374</v>
      </c>
      <c r="F682" t="s">
        <v>395</v>
      </c>
      <c r="G682" t="s">
        <v>384</v>
      </c>
      <c r="H682">
        <v>379</v>
      </c>
      <c r="I682" t="s">
        <v>245</v>
      </c>
      <c r="J682">
        <v>1</v>
      </c>
    </row>
    <row r="683" spans="1:10" x14ac:dyDescent="0.25">
      <c r="A683">
        <v>682</v>
      </c>
      <c r="B683" s="35">
        <v>43772</v>
      </c>
      <c r="C683" t="s">
        <v>2377</v>
      </c>
      <c r="D683" t="s">
        <v>596</v>
      </c>
      <c r="E683" t="s">
        <v>2376</v>
      </c>
      <c r="F683" t="s">
        <v>517</v>
      </c>
      <c r="G683" t="s">
        <v>486</v>
      </c>
      <c r="H683">
        <v>317</v>
      </c>
      <c r="I683" t="s">
        <v>229</v>
      </c>
      <c r="J683">
        <v>4</v>
      </c>
    </row>
    <row r="684" spans="1:10" x14ac:dyDescent="0.25">
      <c r="A684">
        <v>683</v>
      </c>
      <c r="B684" s="35">
        <v>43741</v>
      </c>
      <c r="C684" t="s">
        <v>2380</v>
      </c>
      <c r="D684" t="s">
        <v>2378</v>
      </c>
      <c r="E684" t="s">
        <v>2379</v>
      </c>
      <c r="F684" t="s">
        <v>243</v>
      </c>
      <c r="G684" t="s">
        <v>304</v>
      </c>
      <c r="H684">
        <v>171</v>
      </c>
      <c r="I684" t="s">
        <v>251</v>
      </c>
      <c r="J684">
        <v>2</v>
      </c>
    </row>
    <row r="685" spans="1:10" x14ac:dyDescent="0.25">
      <c r="A685">
        <v>684</v>
      </c>
      <c r="B685" s="35">
        <v>43697</v>
      </c>
      <c r="C685" t="s">
        <v>2383</v>
      </c>
      <c r="D685" t="s">
        <v>2381</v>
      </c>
      <c r="E685" t="s">
        <v>2382</v>
      </c>
      <c r="F685" t="s">
        <v>730</v>
      </c>
      <c r="G685" t="s">
        <v>698</v>
      </c>
      <c r="H685">
        <v>459</v>
      </c>
      <c r="I685" t="s">
        <v>305</v>
      </c>
      <c r="J685">
        <v>8</v>
      </c>
    </row>
    <row r="686" spans="1:10" x14ac:dyDescent="0.25">
      <c r="A686">
        <v>685</v>
      </c>
      <c r="B686" s="35">
        <v>43624</v>
      </c>
      <c r="C686" t="s">
        <v>2386</v>
      </c>
      <c r="D686" t="s">
        <v>2384</v>
      </c>
      <c r="E686" t="s">
        <v>2385</v>
      </c>
      <c r="F686" t="s">
        <v>233</v>
      </c>
      <c r="G686" t="s">
        <v>759</v>
      </c>
      <c r="H686">
        <v>229</v>
      </c>
      <c r="I686" t="s">
        <v>305</v>
      </c>
      <c r="J686">
        <v>8</v>
      </c>
    </row>
    <row r="687" spans="1:10" x14ac:dyDescent="0.25">
      <c r="A687">
        <v>686</v>
      </c>
      <c r="B687" s="35">
        <v>43749</v>
      </c>
      <c r="C687" t="s">
        <v>2389</v>
      </c>
      <c r="D687" t="s">
        <v>2387</v>
      </c>
      <c r="E687" t="s">
        <v>2388</v>
      </c>
      <c r="F687" t="s">
        <v>233</v>
      </c>
      <c r="G687" t="s">
        <v>411</v>
      </c>
      <c r="H687">
        <v>288</v>
      </c>
      <c r="I687" t="s">
        <v>245</v>
      </c>
      <c r="J687">
        <v>3</v>
      </c>
    </row>
    <row r="688" spans="1:10" x14ac:dyDescent="0.25">
      <c r="A688">
        <v>687</v>
      </c>
      <c r="B688" s="35">
        <v>43616</v>
      </c>
      <c r="C688" t="s">
        <v>2392</v>
      </c>
      <c r="D688" t="s">
        <v>2390</v>
      </c>
      <c r="E688" t="s">
        <v>2391</v>
      </c>
      <c r="F688" t="s">
        <v>924</v>
      </c>
      <c r="G688" t="s">
        <v>403</v>
      </c>
      <c r="H688">
        <v>327</v>
      </c>
      <c r="I688" t="s">
        <v>245</v>
      </c>
      <c r="J688">
        <v>1</v>
      </c>
    </row>
    <row r="689" spans="1:10" x14ac:dyDescent="0.25">
      <c r="A689">
        <v>688</v>
      </c>
      <c r="B689" s="35">
        <v>43643</v>
      </c>
      <c r="C689" t="s">
        <v>2395</v>
      </c>
      <c r="D689" t="s">
        <v>2393</v>
      </c>
      <c r="E689" t="s">
        <v>2394</v>
      </c>
      <c r="F689" t="s">
        <v>243</v>
      </c>
      <c r="G689" t="s">
        <v>350</v>
      </c>
      <c r="H689">
        <v>70</v>
      </c>
      <c r="I689" t="s">
        <v>291</v>
      </c>
      <c r="J689">
        <v>7</v>
      </c>
    </row>
    <row r="690" spans="1:10" x14ac:dyDescent="0.25">
      <c r="A690">
        <v>689</v>
      </c>
      <c r="B690" s="35">
        <v>43748</v>
      </c>
      <c r="C690" t="s">
        <v>2398</v>
      </c>
      <c r="D690" t="s">
        <v>2396</v>
      </c>
      <c r="E690" t="s">
        <v>2397</v>
      </c>
      <c r="F690" t="s">
        <v>249</v>
      </c>
      <c r="G690" t="s">
        <v>399</v>
      </c>
      <c r="H690">
        <v>151</v>
      </c>
      <c r="I690" t="s">
        <v>245</v>
      </c>
      <c r="J690">
        <v>5</v>
      </c>
    </row>
    <row r="691" spans="1:10" x14ac:dyDescent="0.25">
      <c r="A691">
        <v>690</v>
      </c>
      <c r="B691" s="35">
        <v>43655</v>
      </c>
      <c r="C691" t="s">
        <v>2401</v>
      </c>
      <c r="D691" t="s">
        <v>2399</v>
      </c>
      <c r="E691" t="s">
        <v>2400</v>
      </c>
      <c r="F691" t="s">
        <v>525</v>
      </c>
      <c r="G691" t="s">
        <v>309</v>
      </c>
      <c r="H691">
        <v>268</v>
      </c>
      <c r="I691" t="s">
        <v>291</v>
      </c>
      <c r="J691">
        <v>8</v>
      </c>
    </row>
    <row r="692" spans="1:10" x14ac:dyDescent="0.25">
      <c r="A692">
        <v>691</v>
      </c>
      <c r="B692" s="35">
        <v>43607</v>
      </c>
      <c r="C692" t="s">
        <v>2404</v>
      </c>
      <c r="D692" t="s">
        <v>2402</v>
      </c>
      <c r="E692" t="s">
        <v>2403</v>
      </c>
      <c r="F692" t="s">
        <v>233</v>
      </c>
      <c r="G692" t="s">
        <v>1026</v>
      </c>
      <c r="H692">
        <v>26</v>
      </c>
      <c r="I692" t="s">
        <v>305</v>
      </c>
      <c r="J692">
        <v>2</v>
      </c>
    </row>
    <row r="693" spans="1:10" x14ac:dyDescent="0.25">
      <c r="A693">
        <v>692</v>
      </c>
      <c r="B693" s="35">
        <v>43486</v>
      </c>
      <c r="C693" t="s">
        <v>2407</v>
      </c>
      <c r="D693" t="s">
        <v>2405</v>
      </c>
      <c r="E693" t="s">
        <v>2406</v>
      </c>
      <c r="F693" t="s">
        <v>468</v>
      </c>
      <c r="G693" t="s">
        <v>469</v>
      </c>
      <c r="H693">
        <v>111</v>
      </c>
      <c r="I693" t="s">
        <v>291</v>
      </c>
      <c r="J693">
        <v>1</v>
      </c>
    </row>
    <row r="694" spans="1:10" x14ac:dyDescent="0.25">
      <c r="A694">
        <v>693</v>
      </c>
      <c r="B694" s="35">
        <v>43697</v>
      </c>
      <c r="C694" t="s">
        <v>2410</v>
      </c>
      <c r="D694" t="s">
        <v>2408</v>
      </c>
      <c r="E694" t="s">
        <v>2409</v>
      </c>
      <c r="F694" t="s">
        <v>233</v>
      </c>
      <c r="G694" t="s">
        <v>286</v>
      </c>
      <c r="H694">
        <v>12</v>
      </c>
      <c r="I694" t="s">
        <v>305</v>
      </c>
      <c r="J694">
        <v>2</v>
      </c>
    </row>
    <row r="695" spans="1:10" x14ac:dyDescent="0.25">
      <c r="A695">
        <v>694</v>
      </c>
      <c r="B695" s="35">
        <v>43495</v>
      </c>
      <c r="C695" t="s">
        <v>2413</v>
      </c>
      <c r="D695" t="s">
        <v>2411</v>
      </c>
      <c r="E695" t="s">
        <v>2412</v>
      </c>
      <c r="F695" t="s">
        <v>249</v>
      </c>
      <c r="G695" t="s">
        <v>399</v>
      </c>
      <c r="H695">
        <v>106</v>
      </c>
      <c r="I695" t="s">
        <v>245</v>
      </c>
      <c r="J695">
        <v>1</v>
      </c>
    </row>
    <row r="696" spans="1:10" x14ac:dyDescent="0.25">
      <c r="A696">
        <v>695</v>
      </c>
      <c r="B696" s="35">
        <v>43521</v>
      </c>
      <c r="C696" t="s">
        <v>2416</v>
      </c>
      <c r="D696" t="s">
        <v>2414</v>
      </c>
      <c r="E696" t="s">
        <v>2415</v>
      </c>
      <c r="F696" t="s">
        <v>233</v>
      </c>
      <c r="G696" t="s">
        <v>490</v>
      </c>
      <c r="H696">
        <v>88</v>
      </c>
      <c r="I696" t="s">
        <v>291</v>
      </c>
      <c r="J696">
        <v>3</v>
      </c>
    </row>
    <row r="697" spans="1:10" x14ac:dyDescent="0.25">
      <c r="A697">
        <v>696</v>
      </c>
      <c r="B697" s="35">
        <v>43587</v>
      </c>
      <c r="C697" t="s">
        <v>2419</v>
      </c>
      <c r="D697" t="s">
        <v>2417</v>
      </c>
      <c r="E697" t="s">
        <v>2418</v>
      </c>
      <c r="F697" t="s">
        <v>270</v>
      </c>
      <c r="G697" t="s">
        <v>684</v>
      </c>
      <c r="H697">
        <v>320</v>
      </c>
      <c r="I697" t="s">
        <v>291</v>
      </c>
      <c r="J697">
        <v>9</v>
      </c>
    </row>
    <row r="698" spans="1:10" x14ac:dyDescent="0.25">
      <c r="A698">
        <v>697</v>
      </c>
      <c r="B698" s="35">
        <v>43600</v>
      </c>
      <c r="C698" t="s">
        <v>2422</v>
      </c>
      <c r="D698" t="s">
        <v>2420</v>
      </c>
      <c r="E698" t="s">
        <v>2421</v>
      </c>
      <c r="F698" t="s">
        <v>233</v>
      </c>
      <c r="G698" t="s">
        <v>276</v>
      </c>
      <c r="H698">
        <v>438</v>
      </c>
      <c r="I698" t="s">
        <v>239</v>
      </c>
      <c r="J698">
        <v>7</v>
      </c>
    </row>
    <row r="699" spans="1:10" x14ac:dyDescent="0.25">
      <c r="A699">
        <v>698</v>
      </c>
      <c r="B699" s="35">
        <v>43583</v>
      </c>
      <c r="C699" t="s">
        <v>2425</v>
      </c>
      <c r="D699" t="s">
        <v>2423</v>
      </c>
      <c r="E699" t="s">
        <v>2424</v>
      </c>
      <c r="F699" t="s">
        <v>602</v>
      </c>
      <c r="G699" t="s">
        <v>316</v>
      </c>
      <c r="H699">
        <v>451</v>
      </c>
      <c r="I699" t="s">
        <v>229</v>
      </c>
      <c r="J699">
        <v>2</v>
      </c>
    </row>
    <row r="700" spans="1:10" x14ac:dyDescent="0.25">
      <c r="A700">
        <v>699</v>
      </c>
      <c r="B700" s="35">
        <v>43613</v>
      </c>
      <c r="C700" t="s">
        <v>2428</v>
      </c>
      <c r="D700" t="s">
        <v>2426</v>
      </c>
      <c r="E700" t="s">
        <v>2427</v>
      </c>
      <c r="F700" t="s">
        <v>233</v>
      </c>
      <c r="G700" t="s">
        <v>399</v>
      </c>
      <c r="H700">
        <v>262</v>
      </c>
      <c r="I700" t="s">
        <v>291</v>
      </c>
      <c r="J700">
        <v>8</v>
      </c>
    </row>
    <row r="701" spans="1:10" x14ac:dyDescent="0.25">
      <c r="A701">
        <v>700</v>
      </c>
      <c r="B701" s="35">
        <v>43510</v>
      </c>
      <c r="C701" t="s">
        <v>2430</v>
      </c>
      <c r="D701" t="s">
        <v>756</v>
      </c>
      <c r="E701" t="s">
        <v>2429</v>
      </c>
      <c r="F701" t="s">
        <v>671</v>
      </c>
      <c r="G701" t="s">
        <v>324</v>
      </c>
      <c r="H701">
        <v>183</v>
      </c>
      <c r="I701" t="s">
        <v>305</v>
      </c>
      <c r="J701">
        <v>10</v>
      </c>
    </row>
    <row r="702" spans="1:10" x14ac:dyDescent="0.25">
      <c r="A702">
        <v>701</v>
      </c>
      <c r="B702" s="35">
        <v>43752</v>
      </c>
      <c r="C702" t="s">
        <v>2432</v>
      </c>
      <c r="D702" t="s">
        <v>2431</v>
      </c>
      <c r="E702" t="s">
        <v>1009</v>
      </c>
      <c r="F702" t="s">
        <v>275</v>
      </c>
      <c r="G702" t="s">
        <v>1146</v>
      </c>
      <c r="H702">
        <v>313</v>
      </c>
      <c r="I702" t="s">
        <v>251</v>
      </c>
      <c r="J702">
        <v>7</v>
      </c>
    </row>
    <row r="703" spans="1:10" x14ac:dyDescent="0.25">
      <c r="A703">
        <v>702</v>
      </c>
      <c r="B703" s="35">
        <v>43487</v>
      </c>
      <c r="C703" t="s">
        <v>2435</v>
      </c>
      <c r="D703" t="s">
        <v>2433</v>
      </c>
      <c r="E703" t="s">
        <v>2434</v>
      </c>
      <c r="F703" t="s">
        <v>233</v>
      </c>
      <c r="G703" t="s">
        <v>567</v>
      </c>
      <c r="H703">
        <v>378</v>
      </c>
      <c r="I703" t="s">
        <v>291</v>
      </c>
      <c r="J703">
        <v>7</v>
      </c>
    </row>
    <row r="704" spans="1:10" x14ac:dyDescent="0.25">
      <c r="A704">
        <v>703</v>
      </c>
      <c r="B704" s="35">
        <v>43550</v>
      </c>
      <c r="C704" t="s">
        <v>2438</v>
      </c>
      <c r="D704" t="s">
        <v>2436</v>
      </c>
      <c r="E704" t="s">
        <v>2437</v>
      </c>
      <c r="F704" t="s">
        <v>1124</v>
      </c>
      <c r="G704" t="s">
        <v>612</v>
      </c>
      <c r="H704">
        <v>290</v>
      </c>
      <c r="I704" t="s">
        <v>229</v>
      </c>
      <c r="J704">
        <v>6</v>
      </c>
    </row>
    <row r="705" spans="1:10" x14ac:dyDescent="0.25">
      <c r="A705">
        <v>704</v>
      </c>
      <c r="B705" s="35">
        <v>43647</v>
      </c>
      <c r="C705" t="s">
        <v>2441</v>
      </c>
      <c r="D705" t="s">
        <v>2439</v>
      </c>
      <c r="E705" t="s">
        <v>2440</v>
      </c>
      <c r="F705" t="s">
        <v>671</v>
      </c>
      <c r="G705" t="s">
        <v>612</v>
      </c>
      <c r="H705">
        <v>356</v>
      </c>
      <c r="I705" t="s">
        <v>305</v>
      </c>
      <c r="J705">
        <v>5</v>
      </c>
    </row>
    <row r="706" spans="1:10" x14ac:dyDescent="0.25">
      <c r="A706">
        <v>705</v>
      </c>
      <c r="B706" s="35">
        <v>43514</v>
      </c>
      <c r="C706" t="s">
        <v>2444</v>
      </c>
      <c r="D706" t="s">
        <v>2442</v>
      </c>
      <c r="E706" t="s">
        <v>2443</v>
      </c>
      <c r="F706" t="s">
        <v>730</v>
      </c>
      <c r="G706" t="s">
        <v>469</v>
      </c>
      <c r="H706">
        <v>126</v>
      </c>
      <c r="I706" t="s">
        <v>291</v>
      </c>
      <c r="J706">
        <v>4</v>
      </c>
    </row>
    <row r="707" spans="1:10" x14ac:dyDescent="0.25">
      <c r="A707">
        <v>706</v>
      </c>
      <c r="B707" s="35">
        <v>43538</v>
      </c>
      <c r="C707" t="s">
        <v>2446</v>
      </c>
      <c r="D707" t="s">
        <v>1716</v>
      </c>
      <c r="E707" t="s">
        <v>2445</v>
      </c>
      <c r="F707" t="s">
        <v>525</v>
      </c>
      <c r="G707" t="s">
        <v>920</v>
      </c>
      <c r="H707">
        <v>80</v>
      </c>
      <c r="I707" t="s">
        <v>305</v>
      </c>
      <c r="J707">
        <v>9</v>
      </c>
    </row>
    <row r="708" spans="1:10" x14ac:dyDescent="0.25">
      <c r="A708">
        <v>707</v>
      </c>
      <c r="B708" s="35">
        <v>43607</v>
      </c>
      <c r="C708" t="s">
        <v>2449</v>
      </c>
      <c r="D708" t="s">
        <v>2447</v>
      </c>
      <c r="E708" t="s">
        <v>2448</v>
      </c>
      <c r="F708" t="s">
        <v>525</v>
      </c>
      <c r="G708" t="s">
        <v>698</v>
      </c>
      <c r="H708">
        <v>324</v>
      </c>
      <c r="I708" t="s">
        <v>257</v>
      </c>
      <c r="J708">
        <v>7</v>
      </c>
    </row>
    <row r="709" spans="1:10" x14ac:dyDescent="0.25">
      <c r="A709">
        <v>708</v>
      </c>
      <c r="B709" s="35">
        <v>43733</v>
      </c>
      <c r="C709" t="s">
        <v>2452</v>
      </c>
      <c r="D709" t="s">
        <v>2450</v>
      </c>
      <c r="E709" t="s">
        <v>2451</v>
      </c>
      <c r="F709" t="s">
        <v>233</v>
      </c>
      <c r="G709" t="s">
        <v>350</v>
      </c>
      <c r="H709">
        <v>122</v>
      </c>
      <c r="I709" t="s">
        <v>229</v>
      </c>
      <c r="J709">
        <v>4</v>
      </c>
    </row>
    <row r="710" spans="1:10" x14ac:dyDescent="0.25">
      <c r="A710">
        <v>709</v>
      </c>
      <c r="B710" s="35">
        <v>43572</v>
      </c>
      <c r="C710" t="s">
        <v>2455</v>
      </c>
      <c r="D710" t="s">
        <v>2453</v>
      </c>
      <c r="E710" t="s">
        <v>2454</v>
      </c>
      <c r="F710" t="s">
        <v>697</v>
      </c>
      <c r="G710" t="s">
        <v>384</v>
      </c>
      <c r="H710">
        <v>363</v>
      </c>
      <c r="I710" t="s">
        <v>251</v>
      </c>
      <c r="J710">
        <v>5</v>
      </c>
    </row>
    <row r="711" spans="1:10" x14ac:dyDescent="0.25">
      <c r="A711">
        <v>710</v>
      </c>
      <c r="B711" s="35">
        <v>43768</v>
      </c>
      <c r="C711" t="s">
        <v>2458</v>
      </c>
      <c r="D711" t="s">
        <v>2456</v>
      </c>
      <c r="E711" t="s">
        <v>2457</v>
      </c>
      <c r="F711" t="s">
        <v>349</v>
      </c>
      <c r="G711" t="s">
        <v>612</v>
      </c>
      <c r="H711">
        <v>358</v>
      </c>
      <c r="I711" t="s">
        <v>257</v>
      </c>
      <c r="J711">
        <v>3</v>
      </c>
    </row>
    <row r="712" spans="1:10" x14ac:dyDescent="0.25">
      <c r="A712">
        <v>711</v>
      </c>
      <c r="B712" s="35">
        <v>43762</v>
      </c>
      <c r="C712" t="s">
        <v>2461</v>
      </c>
      <c r="D712" t="s">
        <v>2459</v>
      </c>
      <c r="E712" t="s">
        <v>2460</v>
      </c>
      <c r="F712" t="s">
        <v>233</v>
      </c>
      <c r="G712" t="s">
        <v>286</v>
      </c>
      <c r="H712">
        <v>90</v>
      </c>
      <c r="I712" t="s">
        <v>239</v>
      </c>
      <c r="J712">
        <v>7</v>
      </c>
    </row>
    <row r="713" spans="1:10" x14ac:dyDescent="0.25">
      <c r="A713">
        <v>712</v>
      </c>
      <c r="B713" s="35">
        <v>43505</v>
      </c>
      <c r="C713" t="s">
        <v>2464</v>
      </c>
      <c r="D713" t="s">
        <v>2462</v>
      </c>
      <c r="E713" t="s">
        <v>2463</v>
      </c>
      <c r="F713" t="s">
        <v>300</v>
      </c>
      <c r="G713" t="s">
        <v>384</v>
      </c>
      <c r="H713">
        <v>15</v>
      </c>
      <c r="I713" t="s">
        <v>291</v>
      </c>
      <c r="J713">
        <v>10</v>
      </c>
    </row>
    <row r="714" spans="1:10" x14ac:dyDescent="0.25">
      <c r="A714">
        <v>713</v>
      </c>
      <c r="B714" s="35">
        <v>43578</v>
      </c>
      <c r="C714" t="s">
        <v>2467</v>
      </c>
      <c r="D714" t="s">
        <v>2465</v>
      </c>
      <c r="E714" t="s">
        <v>2466</v>
      </c>
      <c r="F714" t="s">
        <v>300</v>
      </c>
      <c r="G714" t="s">
        <v>1026</v>
      </c>
      <c r="H714">
        <v>460</v>
      </c>
      <c r="I714" t="s">
        <v>251</v>
      </c>
      <c r="J714">
        <v>10</v>
      </c>
    </row>
    <row r="715" spans="1:10" x14ac:dyDescent="0.25">
      <c r="A715">
        <v>714</v>
      </c>
      <c r="B715" s="35">
        <v>43631</v>
      </c>
      <c r="C715" t="s">
        <v>2470</v>
      </c>
      <c r="D715" t="s">
        <v>2468</v>
      </c>
      <c r="E715" t="s">
        <v>2469</v>
      </c>
      <c r="F715" t="s">
        <v>671</v>
      </c>
      <c r="G715" t="s">
        <v>304</v>
      </c>
      <c r="H715">
        <v>73</v>
      </c>
      <c r="I715" t="s">
        <v>291</v>
      </c>
      <c r="J715">
        <v>2</v>
      </c>
    </row>
    <row r="716" spans="1:10" x14ac:dyDescent="0.25">
      <c r="A716">
        <v>715</v>
      </c>
      <c r="B716" s="35">
        <v>43469</v>
      </c>
      <c r="C716" t="s">
        <v>2473</v>
      </c>
      <c r="D716" t="s">
        <v>2471</v>
      </c>
      <c r="E716" t="s">
        <v>2472</v>
      </c>
      <c r="F716" t="s">
        <v>333</v>
      </c>
      <c r="G716" t="s">
        <v>316</v>
      </c>
      <c r="H716">
        <v>249</v>
      </c>
      <c r="I716" t="s">
        <v>305</v>
      </c>
      <c r="J716">
        <v>6</v>
      </c>
    </row>
    <row r="717" spans="1:10" x14ac:dyDescent="0.25">
      <c r="A717">
        <v>716</v>
      </c>
      <c r="B717" s="35">
        <v>43473</v>
      </c>
      <c r="C717" t="s">
        <v>2476</v>
      </c>
      <c r="D717" t="s">
        <v>2474</v>
      </c>
      <c r="E717" t="s">
        <v>2475</v>
      </c>
      <c r="F717" t="s">
        <v>468</v>
      </c>
      <c r="G717" t="s">
        <v>552</v>
      </c>
      <c r="H717">
        <v>496</v>
      </c>
      <c r="I717" t="s">
        <v>245</v>
      </c>
      <c r="J717">
        <v>10</v>
      </c>
    </row>
    <row r="718" spans="1:10" x14ac:dyDescent="0.25">
      <c r="A718">
        <v>717</v>
      </c>
      <c r="B718" s="35">
        <v>43702</v>
      </c>
      <c r="C718" t="s">
        <v>2479</v>
      </c>
      <c r="D718" t="s">
        <v>2477</v>
      </c>
      <c r="E718" t="s">
        <v>2478</v>
      </c>
      <c r="F718" t="s">
        <v>407</v>
      </c>
      <c r="G718" t="s">
        <v>234</v>
      </c>
      <c r="H718">
        <v>42</v>
      </c>
      <c r="I718" t="s">
        <v>239</v>
      </c>
      <c r="J718">
        <v>1</v>
      </c>
    </row>
    <row r="719" spans="1:10" x14ac:dyDescent="0.25">
      <c r="A719">
        <v>718</v>
      </c>
      <c r="B719" s="35">
        <v>43741</v>
      </c>
      <c r="C719" t="s">
        <v>2482</v>
      </c>
      <c r="D719" t="s">
        <v>2480</v>
      </c>
      <c r="E719" t="s">
        <v>2481</v>
      </c>
      <c r="F719" t="s">
        <v>924</v>
      </c>
      <c r="G719" t="s">
        <v>518</v>
      </c>
      <c r="H719">
        <v>271</v>
      </c>
      <c r="I719" t="s">
        <v>251</v>
      </c>
      <c r="J719">
        <v>9</v>
      </c>
    </row>
    <row r="720" spans="1:10" x14ac:dyDescent="0.25">
      <c r="A720">
        <v>719</v>
      </c>
      <c r="B720" s="35">
        <v>43626</v>
      </c>
      <c r="C720" t="s">
        <v>2485</v>
      </c>
      <c r="D720" t="s">
        <v>2483</v>
      </c>
      <c r="E720" t="s">
        <v>2484</v>
      </c>
      <c r="F720" t="s">
        <v>722</v>
      </c>
      <c r="G720" t="s">
        <v>1267</v>
      </c>
      <c r="H720">
        <v>59</v>
      </c>
      <c r="I720" t="s">
        <v>305</v>
      </c>
      <c r="J720">
        <v>7</v>
      </c>
    </row>
    <row r="721" spans="1:10" x14ac:dyDescent="0.25">
      <c r="A721">
        <v>720</v>
      </c>
      <c r="B721" s="35">
        <v>43675</v>
      </c>
      <c r="C721" t="s">
        <v>2487</v>
      </c>
      <c r="D721" t="s">
        <v>235</v>
      </c>
      <c r="E721" t="s">
        <v>2486</v>
      </c>
      <c r="F721" t="s">
        <v>784</v>
      </c>
      <c r="G721" t="s">
        <v>379</v>
      </c>
      <c r="H721">
        <v>194</v>
      </c>
      <c r="I721" t="s">
        <v>229</v>
      </c>
      <c r="J721">
        <v>7</v>
      </c>
    </row>
    <row r="722" spans="1:10" x14ac:dyDescent="0.25">
      <c r="A722">
        <v>721</v>
      </c>
      <c r="B722" s="35">
        <v>43575</v>
      </c>
      <c r="C722" t="s">
        <v>2490</v>
      </c>
      <c r="D722" t="s">
        <v>2488</v>
      </c>
      <c r="E722" t="s">
        <v>2489</v>
      </c>
      <c r="F722" t="s">
        <v>1124</v>
      </c>
      <c r="G722" t="s">
        <v>320</v>
      </c>
      <c r="H722">
        <v>209</v>
      </c>
      <c r="I722" t="s">
        <v>257</v>
      </c>
      <c r="J722">
        <v>8</v>
      </c>
    </row>
    <row r="723" spans="1:10" x14ac:dyDescent="0.25">
      <c r="A723">
        <v>722</v>
      </c>
      <c r="B723" s="35">
        <v>43658</v>
      </c>
      <c r="C723" t="s">
        <v>2493</v>
      </c>
      <c r="D723" t="s">
        <v>2491</v>
      </c>
      <c r="E723" t="s">
        <v>2492</v>
      </c>
      <c r="F723" t="s">
        <v>300</v>
      </c>
      <c r="G723" t="s">
        <v>320</v>
      </c>
      <c r="H723">
        <v>99</v>
      </c>
      <c r="I723" t="s">
        <v>257</v>
      </c>
      <c r="J723">
        <v>7</v>
      </c>
    </row>
    <row r="724" spans="1:10" x14ac:dyDescent="0.25">
      <c r="A724">
        <v>723</v>
      </c>
      <c r="B724" s="35">
        <v>43611</v>
      </c>
      <c r="C724" t="s">
        <v>2496</v>
      </c>
      <c r="D724" t="s">
        <v>2494</v>
      </c>
      <c r="E724" t="s">
        <v>2495</v>
      </c>
      <c r="F724" t="s">
        <v>506</v>
      </c>
      <c r="G724" t="s">
        <v>1014</v>
      </c>
      <c r="H724">
        <v>418</v>
      </c>
      <c r="I724" t="s">
        <v>257</v>
      </c>
      <c r="J724">
        <v>10</v>
      </c>
    </row>
    <row r="725" spans="1:10" x14ac:dyDescent="0.25">
      <c r="A725">
        <v>724</v>
      </c>
      <c r="B725" s="35">
        <v>43606</v>
      </c>
      <c r="C725" t="s">
        <v>2499</v>
      </c>
      <c r="D725" t="s">
        <v>2497</v>
      </c>
      <c r="E725" t="s">
        <v>2498</v>
      </c>
      <c r="F725" t="s">
        <v>243</v>
      </c>
      <c r="G725" t="s">
        <v>625</v>
      </c>
      <c r="H725">
        <v>458</v>
      </c>
      <c r="I725" t="s">
        <v>229</v>
      </c>
      <c r="J725">
        <v>6</v>
      </c>
    </row>
    <row r="726" spans="1:10" x14ac:dyDescent="0.25">
      <c r="A726">
        <v>725</v>
      </c>
      <c r="B726" s="35">
        <v>43727</v>
      </c>
      <c r="C726" t="s">
        <v>2502</v>
      </c>
      <c r="D726" t="s">
        <v>2500</v>
      </c>
      <c r="E726" t="s">
        <v>2501</v>
      </c>
      <c r="F726" t="s">
        <v>300</v>
      </c>
      <c r="G726" t="s">
        <v>858</v>
      </c>
      <c r="H726">
        <v>453</v>
      </c>
      <c r="I726" t="s">
        <v>245</v>
      </c>
      <c r="J726">
        <v>3</v>
      </c>
    </row>
    <row r="727" spans="1:10" x14ac:dyDescent="0.25">
      <c r="A727">
        <v>726</v>
      </c>
      <c r="B727" s="35">
        <v>43737</v>
      </c>
      <c r="C727" t="s">
        <v>2505</v>
      </c>
      <c r="D727" t="s">
        <v>2503</v>
      </c>
      <c r="E727" t="s">
        <v>2504</v>
      </c>
      <c r="F727" t="s">
        <v>333</v>
      </c>
      <c r="G727" t="s">
        <v>845</v>
      </c>
      <c r="H727">
        <v>41</v>
      </c>
      <c r="I727" t="s">
        <v>245</v>
      </c>
      <c r="J727">
        <v>5</v>
      </c>
    </row>
    <row r="728" spans="1:10" x14ac:dyDescent="0.25">
      <c r="A728">
        <v>727</v>
      </c>
      <c r="B728" s="35">
        <v>43714</v>
      </c>
      <c r="C728" t="s">
        <v>2508</v>
      </c>
      <c r="D728" t="s">
        <v>2506</v>
      </c>
      <c r="E728" t="s">
        <v>2507</v>
      </c>
      <c r="F728" t="s">
        <v>243</v>
      </c>
      <c r="G728" t="s">
        <v>1026</v>
      </c>
      <c r="H728">
        <v>264</v>
      </c>
      <c r="I728" t="s">
        <v>291</v>
      </c>
      <c r="J728">
        <v>7</v>
      </c>
    </row>
    <row r="729" spans="1:10" x14ac:dyDescent="0.25">
      <c r="A729">
        <v>728</v>
      </c>
      <c r="B729" s="35">
        <v>43727</v>
      </c>
      <c r="C729" t="s">
        <v>2511</v>
      </c>
      <c r="D729" t="s">
        <v>2509</v>
      </c>
      <c r="E729" t="s">
        <v>2510</v>
      </c>
      <c r="F729" t="s">
        <v>300</v>
      </c>
      <c r="G729" t="s">
        <v>490</v>
      </c>
      <c r="H729">
        <v>125</v>
      </c>
      <c r="I729" t="s">
        <v>257</v>
      </c>
      <c r="J729">
        <v>9</v>
      </c>
    </row>
    <row r="730" spans="1:10" x14ac:dyDescent="0.25">
      <c r="A730">
        <v>729</v>
      </c>
      <c r="B730" s="35">
        <v>43763</v>
      </c>
      <c r="C730" t="s">
        <v>2514</v>
      </c>
      <c r="D730" t="s">
        <v>2512</v>
      </c>
      <c r="E730" t="s">
        <v>2513</v>
      </c>
      <c r="F730" t="s">
        <v>333</v>
      </c>
      <c r="G730" t="s">
        <v>913</v>
      </c>
      <c r="H730">
        <v>79</v>
      </c>
      <c r="I730" t="s">
        <v>229</v>
      </c>
      <c r="J730">
        <v>3</v>
      </c>
    </row>
    <row r="731" spans="1:10" x14ac:dyDescent="0.25">
      <c r="A731">
        <v>730</v>
      </c>
      <c r="B731" s="35">
        <v>43531</v>
      </c>
      <c r="C731" t="s">
        <v>2517</v>
      </c>
      <c r="D731" t="s">
        <v>2515</v>
      </c>
      <c r="E731" t="s">
        <v>2516</v>
      </c>
      <c r="F731" t="s">
        <v>233</v>
      </c>
      <c r="G731" t="s">
        <v>828</v>
      </c>
      <c r="H731">
        <v>243</v>
      </c>
      <c r="I731" t="s">
        <v>291</v>
      </c>
      <c r="J731">
        <v>1</v>
      </c>
    </row>
    <row r="732" spans="1:10" x14ac:dyDescent="0.25">
      <c r="A732">
        <v>731</v>
      </c>
      <c r="B732" s="35">
        <v>43483</v>
      </c>
      <c r="C732" t="s">
        <v>2520</v>
      </c>
      <c r="D732" t="s">
        <v>2518</v>
      </c>
      <c r="E732" t="s">
        <v>2519</v>
      </c>
      <c r="F732" t="s">
        <v>83</v>
      </c>
      <c r="G732" t="s">
        <v>324</v>
      </c>
      <c r="H732">
        <v>25</v>
      </c>
      <c r="I732" t="s">
        <v>291</v>
      </c>
      <c r="J732">
        <v>7</v>
      </c>
    </row>
    <row r="733" spans="1:10" x14ac:dyDescent="0.25">
      <c r="A733">
        <v>732</v>
      </c>
      <c r="B733" s="35">
        <v>43602</v>
      </c>
      <c r="C733" t="s">
        <v>2523</v>
      </c>
      <c r="D733" t="s">
        <v>2521</v>
      </c>
      <c r="E733" t="s">
        <v>2522</v>
      </c>
      <c r="F733" t="s">
        <v>473</v>
      </c>
      <c r="G733" t="s">
        <v>1072</v>
      </c>
      <c r="H733">
        <v>94</v>
      </c>
      <c r="I733" t="s">
        <v>257</v>
      </c>
      <c r="J733">
        <v>10</v>
      </c>
    </row>
    <row r="734" spans="1:10" x14ac:dyDescent="0.25">
      <c r="A734">
        <v>733</v>
      </c>
      <c r="B734" s="35">
        <v>43738</v>
      </c>
      <c r="C734" t="s">
        <v>2526</v>
      </c>
      <c r="D734" t="s">
        <v>2524</v>
      </c>
      <c r="E734" t="s">
        <v>2525</v>
      </c>
      <c r="F734" t="s">
        <v>722</v>
      </c>
      <c r="G734" t="s">
        <v>421</v>
      </c>
      <c r="H734">
        <v>150</v>
      </c>
      <c r="I734" t="s">
        <v>305</v>
      </c>
      <c r="J734">
        <v>10</v>
      </c>
    </row>
    <row r="735" spans="1:10" x14ac:dyDescent="0.25">
      <c r="A735">
        <v>734</v>
      </c>
      <c r="B735" s="35">
        <v>43489</v>
      </c>
      <c r="C735" t="s">
        <v>2529</v>
      </c>
      <c r="D735" t="s">
        <v>2527</v>
      </c>
      <c r="E735" t="s">
        <v>2528</v>
      </c>
      <c r="F735" t="s">
        <v>275</v>
      </c>
      <c r="G735" t="s">
        <v>759</v>
      </c>
      <c r="H735">
        <v>310</v>
      </c>
      <c r="I735" t="s">
        <v>305</v>
      </c>
      <c r="J735">
        <v>3</v>
      </c>
    </row>
    <row r="736" spans="1:10" x14ac:dyDescent="0.25">
      <c r="A736">
        <v>735</v>
      </c>
      <c r="B736" s="35">
        <v>43505</v>
      </c>
      <c r="C736" t="s">
        <v>2532</v>
      </c>
      <c r="D736" t="s">
        <v>2530</v>
      </c>
      <c r="E736" t="s">
        <v>2531</v>
      </c>
      <c r="F736" t="s">
        <v>580</v>
      </c>
      <c r="G736" t="s">
        <v>625</v>
      </c>
      <c r="H736">
        <v>161</v>
      </c>
      <c r="I736" t="s">
        <v>229</v>
      </c>
      <c r="J736">
        <v>1</v>
      </c>
    </row>
    <row r="737" spans="1:10" x14ac:dyDescent="0.25">
      <c r="A737">
        <v>736</v>
      </c>
      <c r="B737" s="35">
        <v>43498</v>
      </c>
      <c r="C737" t="s">
        <v>2535</v>
      </c>
      <c r="D737" t="s">
        <v>2533</v>
      </c>
      <c r="E737" t="s">
        <v>2534</v>
      </c>
      <c r="F737" t="s">
        <v>243</v>
      </c>
      <c r="G737" t="s">
        <v>367</v>
      </c>
      <c r="H737">
        <v>242</v>
      </c>
      <c r="I737" t="s">
        <v>229</v>
      </c>
      <c r="J737">
        <v>5</v>
      </c>
    </row>
    <row r="738" spans="1:10" x14ac:dyDescent="0.25">
      <c r="A738">
        <v>737</v>
      </c>
      <c r="B738" s="35">
        <v>43748</v>
      </c>
      <c r="C738" t="s">
        <v>2538</v>
      </c>
      <c r="D738" t="s">
        <v>2536</v>
      </c>
      <c r="E738" t="s">
        <v>2537</v>
      </c>
      <c r="F738" t="s">
        <v>333</v>
      </c>
      <c r="G738" t="s">
        <v>1014</v>
      </c>
      <c r="H738">
        <v>388</v>
      </c>
      <c r="I738" t="s">
        <v>251</v>
      </c>
      <c r="J738">
        <v>6</v>
      </c>
    </row>
    <row r="739" spans="1:10" x14ac:dyDescent="0.25">
      <c r="A739">
        <v>738</v>
      </c>
      <c r="B739" s="35">
        <v>43610</v>
      </c>
      <c r="C739" t="s">
        <v>2541</v>
      </c>
      <c r="D739" t="s">
        <v>2539</v>
      </c>
      <c r="E739" t="s">
        <v>2540</v>
      </c>
      <c r="F739" t="s">
        <v>432</v>
      </c>
      <c r="G739" t="s">
        <v>334</v>
      </c>
      <c r="H739">
        <v>389</v>
      </c>
      <c r="I739" t="s">
        <v>251</v>
      </c>
      <c r="J739">
        <v>9</v>
      </c>
    </row>
    <row r="740" spans="1:10" x14ac:dyDescent="0.25">
      <c r="A740">
        <v>739</v>
      </c>
      <c r="B740" s="35">
        <v>43662</v>
      </c>
      <c r="C740" t="s">
        <v>2544</v>
      </c>
      <c r="D740" t="s">
        <v>2542</v>
      </c>
      <c r="E740" t="s">
        <v>2543</v>
      </c>
      <c r="F740" t="s">
        <v>697</v>
      </c>
      <c r="G740" t="s">
        <v>324</v>
      </c>
      <c r="H740">
        <v>136</v>
      </c>
      <c r="I740" t="s">
        <v>257</v>
      </c>
      <c r="J740">
        <v>2</v>
      </c>
    </row>
    <row r="741" spans="1:10" x14ac:dyDescent="0.25">
      <c r="A741">
        <v>740</v>
      </c>
      <c r="B741" s="35">
        <v>43712</v>
      </c>
      <c r="C741" t="s">
        <v>2546</v>
      </c>
      <c r="D741" t="s">
        <v>1555</v>
      </c>
      <c r="E741" t="s">
        <v>2545</v>
      </c>
      <c r="F741" t="s">
        <v>473</v>
      </c>
      <c r="G741" t="s">
        <v>411</v>
      </c>
      <c r="H741">
        <v>160</v>
      </c>
      <c r="I741" t="s">
        <v>251</v>
      </c>
      <c r="J741">
        <v>10</v>
      </c>
    </row>
    <row r="742" spans="1:10" x14ac:dyDescent="0.25">
      <c r="A742">
        <v>741</v>
      </c>
      <c r="B742" s="35">
        <v>43770</v>
      </c>
      <c r="C742" t="s">
        <v>2549</v>
      </c>
      <c r="D742" t="s">
        <v>2547</v>
      </c>
      <c r="E742" t="s">
        <v>2548</v>
      </c>
      <c r="F742" t="s">
        <v>270</v>
      </c>
      <c r="G742" t="s">
        <v>612</v>
      </c>
      <c r="H742">
        <v>210</v>
      </c>
      <c r="I742" t="s">
        <v>257</v>
      </c>
      <c r="J742">
        <v>10</v>
      </c>
    </row>
    <row r="743" spans="1:10" x14ac:dyDescent="0.25">
      <c r="A743">
        <v>742</v>
      </c>
      <c r="B743" s="35">
        <v>43789</v>
      </c>
      <c r="C743" t="s">
        <v>2551</v>
      </c>
      <c r="D743" t="s">
        <v>415</v>
      </c>
      <c r="E743" t="s">
        <v>2550</v>
      </c>
      <c r="F743" t="s">
        <v>233</v>
      </c>
      <c r="G743" t="s">
        <v>486</v>
      </c>
      <c r="H743">
        <v>168</v>
      </c>
      <c r="I743" t="s">
        <v>239</v>
      </c>
      <c r="J743">
        <v>4</v>
      </c>
    </row>
    <row r="744" spans="1:10" x14ac:dyDescent="0.25">
      <c r="A744">
        <v>743</v>
      </c>
      <c r="B744" s="35">
        <v>43681</v>
      </c>
      <c r="C744" t="s">
        <v>2554</v>
      </c>
      <c r="D744" t="s">
        <v>2552</v>
      </c>
      <c r="E744" t="s">
        <v>2553</v>
      </c>
      <c r="F744" t="s">
        <v>506</v>
      </c>
      <c r="G744" t="s">
        <v>304</v>
      </c>
      <c r="H744">
        <v>413</v>
      </c>
      <c r="I744" t="s">
        <v>229</v>
      </c>
      <c r="J744">
        <v>3</v>
      </c>
    </row>
    <row r="745" spans="1:10" x14ac:dyDescent="0.25">
      <c r="A745">
        <v>744</v>
      </c>
      <c r="B745" s="35">
        <v>43556</v>
      </c>
      <c r="C745" t="s">
        <v>2557</v>
      </c>
      <c r="D745" t="s">
        <v>2555</v>
      </c>
      <c r="E745" t="s">
        <v>2556</v>
      </c>
      <c r="F745" t="s">
        <v>333</v>
      </c>
      <c r="G745" t="s">
        <v>446</v>
      </c>
      <c r="H745">
        <v>300</v>
      </c>
      <c r="I745" t="s">
        <v>305</v>
      </c>
      <c r="J745">
        <v>4</v>
      </c>
    </row>
    <row r="746" spans="1:10" x14ac:dyDescent="0.25">
      <c r="A746">
        <v>745</v>
      </c>
      <c r="B746" s="35">
        <v>43692</v>
      </c>
      <c r="C746" t="s">
        <v>2560</v>
      </c>
      <c r="D746" t="s">
        <v>2558</v>
      </c>
      <c r="E746" t="s">
        <v>2559</v>
      </c>
      <c r="F746" t="s">
        <v>233</v>
      </c>
      <c r="G746" t="s">
        <v>250</v>
      </c>
      <c r="H746">
        <v>82</v>
      </c>
      <c r="I746" t="s">
        <v>251</v>
      </c>
      <c r="J746">
        <v>1</v>
      </c>
    </row>
    <row r="747" spans="1:10" x14ac:dyDescent="0.25">
      <c r="A747">
        <v>746</v>
      </c>
      <c r="B747" s="35">
        <v>43468</v>
      </c>
      <c r="C747" t="s">
        <v>2563</v>
      </c>
      <c r="D747" t="s">
        <v>2561</v>
      </c>
      <c r="E747" t="s">
        <v>2562</v>
      </c>
      <c r="F747" t="s">
        <v>261</v>
      </c>
      <c r="G747" t="s">
        <v>320</v>
      </c>
      <c r="H747">
        <v>219</v>
      </c>
      <c r="I747" t="s">
        <v>239</v>
      </c>
      <c r="J747">
        <v>5</v>
      </c>
    </row>
    <row r="748" spans="1:10" x14ac:dyDescent="0.25">
      <c r="A748">
        <v>747</v>
      </c>
      <c r="B748" s="35">
        <v>43466</v>
      </c>
      <c r="C748" t="s">
        <v>2565</v>
      </c>
      <c r="D748" t="s">
        <v>8</v>
      </c>
      <c r="E748" t="s">
        <v>2564</v>
      </c>
      <c r="F748" t="s">
        <v>784</v>
      </c>
      <c r="G748" t="s">
        <v>367</v>
      </c>
      <c r="H748">
        <v>330</v>
      </c>
      <c r="I748" t="s">
        <v>291</v>
      </c>
      <c r="J748">
        <v>4</v>
      </c>
    </row>
    <row r="749" spans="1:10" x14ac:dyDescent="0.25">
      <c r="A749">
        <v>748</v>
      </c>
      <c r="B749" s="35">
        <v>43566</v>
      </c>
      <c r="C749" t="s">
        <v>2568</v>
      </c>
      <c r="D749" t="s">
        <v>2566</v>
      </c>
      <c r="E749" t="s">
        <v>2567</v>
      </c>
      <c r="F749" t="s">
        <v>525</v>
      </c>
      <c r="G749" t="s">
        <v>975</v>
      </c>
      <c r="H749">
        <v>212</v>
      </c>
      <c r="I749" t="s">
        <v>251</v>
      </c>
      <c r="J749">
        <v>5</v>
      </c>
    </row>
    <row r="750" spans="1:10" x14ac:dyDescent="0.25">
      <c r="A750">
        <v>749</v>
      </c>
      <c r="B750" s="35">
        <v>43531</v>
      </c>
      <c r="C750" t="s">
        <v>2571</v>
      </c>
      <c r="D750" t="s">
        <v>2569</v>
      </c>
      <c r="E750" t="s">
        <v>2570</v>
      </c>
      <c r="F750" t="s">
        <v>407</v>
      </c>
      <c r="G750" t="s">
        <v>256</v>
      </c>
      <c r="H750">
        <v>268</v>
      </c>
      <c r="I750" t="s">
        <v>305</v>
      </c>
      <c r="J750">
        <v>5</v>
      </c>
    </row>
    <row r="751" spans="1:10" x14ac:dyDescent="0.25">
      <c r="A751">
        <v>750</v>
      </c>
      <c r="B751" s="35">
        <v>43587</v>
      </c>
      <c r="C751" t="s">
        <v>2574</v>
      </c>
      <c r="D751" t="s">
        <v>2572</v>
      </c>
      <c r="E751" t="s">
        <v>2573</v>
      </c>
      <c r="F751" t="s">
        <v>468</v>
      </c>
      <c r="G751" t="s">
        <v>975</v>
      </c>
      <c r="H751">
        <v>397</v>
      </c>
      <c r="I751" t="s">
        <v>229</v>
      </c>
      <c r="J751">
        <v>3</v>
      </c>
    </row>
    <row r="752" spans="1:10" x14ac:dyDescent="0.25">
      <c r="A752">
        <v>751</v>
      </c>
      <c r="B752" s="35">
        <v>43489</v>
      </c>
      <c r="C752" t="s">
        <v>2577</v>
      </c>
      <c r="D752" t="s">
        <v>2575</v>
      </c>
      <c r="E752" t="s">
        <v>2576</v>
      </c>
      <c r="F752" t="s">
        <v>378</v>
      </c>
      <c r="G752" t="s">
        <v>421</v>
      </c>
      <c r="H752">
        <v>218</v>
      </c>
      <c r="I752" t="s">
        <v>245</v>
      </c>
      <c r="J752">
        <v>7</v>
      </c>
    </row>
    <row r="753" spans="1:10" x14ac:dyDescent="0.25">
      <c r="A753">
        <v>752</v>
      </c>
      <c r="B753" s="35">
        <v>43532</v>
      </c>
      <c r="C753" t="s">
        <v>2580</v>
      </c>
      <c r="D753" t="s">
        <v>2578</v>
      </c>
      <c r="E753" t="s">
        <v>2579</v>
      </c>
      <c r="F753" t="s">
        <v>722</v>
      </c>
      <c r="G753" t="s">
        <v>869</v>
      </c>
      <c r="H753">
        <v>317</v>
      </c>
      <c r="I753" t="s">
        <v>251</v>
      </c>
      <c r="J753">
        <v>10</v>
      </c>
    </row>
    <row r="754" spans="1:10" x14ac:dyDescent="0.25">
      <c r="A754">
        <v>753</v>
      </c>
      <c r="B754" s="35">
        <v>43551</v>
      </c>
      <c r="C754" t="s">
        <v>2583</v>
      </c>
      <c r="D754" t="s">
        <v>2581</v>
      </c>
      <c r="E754" t="s">
        <v>2582</v>
      </c>
      <c r="F754" t="s">
        <v>477</v>
      </c>
      <c r="G754" t="s">
        <v>316</v>
      </c>
      <c r="H754">
        <v>323</v>
      </c>
      <c r="I754" t="s">
        <v>239</v>
      </c>
      <c r="J754">
        <v>10</v>
      </c>
    </row>
    <row r="755" spans="1:10" x14ac:dyDescent="0.25">
      <c r="A755">
        <v>754</v>
      </c>
      <c r="B755" s="35">
        <v>43512</v>
      </c>
      <c r="C755" t="s">
        <v>2586</v>
      </c>
      <c r="D755" t="s">
        <v>2584</v>
      </c>
      <c r="E755" t="s">
        <v>2585</v>
      </c>
      <c r="F755" t="s">
        <v>243</v>
      </c>
      <c r="G755" t="s">
        <v>920</v>
      </c>
      <c r="H755">
        <v>97</v>
      </c>
      <c r="I755" t="s">
        <v>257</v>
      </c>
      <c r="J755">
        <v>9</v>
      </c>
    </row>
    <row r="756" spans="1:10" x14ac:dyDescent="0.25">
      <c r="A756">
        <v>755</v>
      </c>
      <c r="B756" s="35">
        <v>43646</v>
      </c>
      <c r="C756" t="s">
        <v>2589</v>
      </c>
      <c r="D756" t="s">
        <v>2587</v>
      </c>
      <c r="E756" t="s">
        <v>2588</v>
      </c>
      <c r="F756" t="s">
        <v>407</v>
      </c>
      <c r="G756" t="s">
        <v>625</v>
      </c>
      <c r="H756">
        <v>428</v>
      </c>
      <c r="I756" t="s">
        <v>229</v>
      </c>
      <c r="J756">
        <v>8</v>
      </c>
    </row>
    <row r="757" spans="1:10" x14ac:dyDescent="0.25">
      <c r="A757">
        <v>756</v>
      </c>
      <c r="B757" s="35">
        <v>43469</v>
      </c>
      <c r="C757" t="s">
        <v>2592</v>
      </c>
      <c r="D757" t="s">
        <v>2590</v>
      </c>
      <c r="E757" t="s">
        <v>2591</v>
      </c>
      <c r="F757" t="s">
        <v>517</v>
      </c>
      <c r="G757" t="s">
        <v>271</v>
      </c>
      <c r="H757">
        <v>425</v>
      </c>
      <c r="I757" t="s">
        <v>251</v>
      </c>
      <c r="J757">
        <v>6</v>
      </c>
    </row>
    <row r="758" spans="1:10" x14ac:dyDescent="0.25">
      <c r="A758">
        <v>757</v>
      </c>
      <c r="B758" s="35">
        <v>43770</v>
      </c>
      <c r="C758" t="s">
        <v>2595</v>
      </c>
      <c r="D758" t="s">
        <v>2593</v>
      </c>
      <c r="E758" t="s">
        <v>2594</v>
      </c>
      <c r="F758" t="s">
        <v>556</v>
      </c>
      <c r="G758" t="s">
        <v>698</v>
      </c>
      <c r="H758">
        <v>450</v>
      </c>
      <c r="I758" t="s">
        <v>251</v>
      </c>
      <c r="J758">
        <v>7</v>
      </c>
    </row>
    <row r="759" spans="1:10" x14ac:dyDescent="0.25">
      <c r="A759">
        <v>758</v>
      </c>
      <c r="B759" s="35">
        <v>43541</v>
      </c>
      <c r="C759" t="s">
        <v>2598</v>
      </c>
      <c r="D759" t="s">
        <v>2596</v>
      </c>
      <c r="E759" t="s">
        <v>2597</v>
      </c>
      <c r="F759" t="s">
        <v>924</v>
      </c>
      <c r="G759" t="s">
        <v>625</v>
      </c>
      <c r="H759">
        <v>131</v>
      </c>
      <c r="I759" t="s">
        <v>305</v>
      </c>
      <c r="J759">
        <v>8</v>
      </c>
    </row>
    <row r="760" spans="1:10" x14ac:dyDescent="0.25">
      <c r="A760">
        <v>759</v>
      </c>
      <c r="B760" s="35">
        <v>43717</v>
      </c>
      <c r="C760" t="s">
        <v>2601</v>
      </c>
      <c r="D760" t="s">
        <v>2599</v>
      </c>
      <c r="E760" t="s">
        <v>2600</v>
      </c>
      <c r="F760" t="s">
        <v>333</v>
      </c>
      <c r="G760" t="s">
        <v>541</v>
      </c>
      <c r="H760">
        <v>359</v>
      </c>
      <c r="I760" t="s">
        <v>239</v>
      </c>
      <c r="J760">
        <v>1</v>
      </c>
    </row>
    <row r="761" spans="1:10" x14ac:dyDescent="0.25">
      <c r="A761">
        <v>760</v>
      </c>
      <c r="B761" s="35">
        <v>43593</v>
      </c>
      <c r="C761" t="s">
        <v>2603</v>
      </c>
      <c r="D761" t="s">
        <v>2178</v>
      </c>
      <c r="E761" t="s">
        <v>2602</v>
      </c>
      <c r="F761" t="s">
        <v>233</v>
      </c>
      <c r="G761" t="s">
        <v>975</v>
      </c>
      <c r="H761">
        <v>21</v>
      </c>
      <c r="I761" t="s">
        <v>305</v>
      </c>
      <c r="J761">
        <v>1</v>
      </c>
    </row>
    <row r="762" spans="1:10" x14ac:dyDescent="0.25">
      <c r="A762">
        <v>761</v>
      </c>
      <c r="B762" s="35">
        <v>43480</v>
      </c>
      <c r="C762" t="s">
        <v>2606</v>
      </c>
      <c r="D762" t="s">
        <v>2604</v>
      </c>
      <c r="E762" t="s">
        <v>2605</v>
      </c>
      <c r="F762" t="s">
        <v>300</v>
      </c>
      <c r="G762" t="s">
        <v>262</v>
      </c>
      <c r="H762">
        <v>15</v>
      </c>
      <c r="I762" t="s">
        <v>251</v>
      </c>
      <c r="J762">
        <v>7</v>
      </c>
    </row>
    <row r="763" spans="1:10" x14ac:dyDescent="0.25">
      <c r="A763">
        <v>762</v>
      </c>
      <c r="B763" s="35">
        <v>43764</v>
      </c>
      <c r="C763" t="s">
        <v>2609</v>
      </c>
      <c r="D763" t="s">
        <v>2607</v>
      </c>
      <c r="E763" t="s">
        <v>2608</v>
      </c>
      <c r="F763" t="s">
        <v>395</v>
      </c>
      <c r="G763" t="s">
        <v>458</v>
      </c>
      <c r="H763">
        <v>393</v>
      </c>
      <c r="I763" t="s">
        <v>305</v>
      </c>
      <c r="J763">
        <v>4</v>
      </c>
    </row>
    <row r="764" spans="1:10" x14ac:dyDescent="0.25">
      <c r="A764">
        <v>763</v>
      </c>
      <c r="B764" s="35">
        <v>43505</v>
      </c>
      <c r="C764" t="s">
        <v>2612</v>
      </c>
      <c r="D764" t="s">
        <v>2610</v>
      </c>
      <c r="E764" t="s">
        <v>2611</v>
      </c>
      <c r="F764" t="s">
        <v>243</v>
      </c>
      <c r="G764" t="s">
        <v>932</v>
      </c>
      <c r="H764">
        <v>141</v>
      </c>
      <c r="I764" t="s">
        <v>229</v>
      </c>
      <c r="J764">
        <v>5</v>
      </c>
    </row>
    <row r="765" spans="1:10" x14ac:dyDescent="0.25">
      <c r="A765">
        <v>764</v>
      </c>
      <c r="B765" s="35">
        <v>43526</v>
      </c>
      <c r="C765" t="s">
        <v>2615</v>
      </c>
      <c r="D765" t="s">
        <v>2613</v>
      </c>
      <c r="E765" t="s">
        <v>2614</v>
      </c>
      <c r="F765" t="s">
        <v>233</v>
      </c>
      <c r="G765" t="s">
        <v>286</v>
      </c>
      <c r="H765">
        <v>454</v>
      </c>
      <c r="I765" t="s">
        <v>229</v>
      </c>
      <c r="J765">
        <v>5</v>
      </c>
    </row>
    <row r="766" spans="1:10" x14ac:dyDescent="0.25">
      <c r="A766">
        <v>765</v>
      </c>
      <c r="B766" s="35">
        <v>43620</v>
      </c>
      <c r="C766" t="s">
        <v>2618</v>
      </c>
      <c r="D766" t="s">
        <v>2616</v>
      </c>
      <c r="E766" t="s">
        <v>2617</v>
      </c>
      <c r="F766" t="s">
        <v>517</v>
      </c>
      <c r="G766" t="s">
        <v>490</v>
      </c>
      <c r="H766">
        <v>103</v>
      </c>
      <c r="I766" t="s">
        <v>257</v>
      </c>
      <c r="J766">
        <v>2</v>
      </c>
    </row>
    <row r="767" spans="1:10" x14ac:dyDescent="0.25">
      <c r="A767">
        <v>766</v>
      </c>
      <c r="B767" s="35">
        <v>43724</v>
      </c>
      <c r="C767" t="s">
        <v>2621</v>
      </c>
      <c r="D767" t="s">
        <v>2619</v>
      </c>
      <c r="E767" t="s">
        <v>2620</v>
      </c>
      <c r="F767" t="s">
        <v>233</v>
      </c>
      <c r="G767" t="s">
        <v>975</v>
      </c>
      <c r="H767">
        <v>162</v>
      </c>
      <c r="I767" t="s">
        <v>305</v>
      </c>
      <c r="J767">
        <v>9</v>
      </c>
    </row>
    <row r="768" spans="1:10" x14ac:dyDescent="0.25">
      <c r="A768">
        <v>767</v>
      </c>
      <c r="B768" s="35">
        <v>43638</v>
      </c>
      <c r="C768" t="s">
        <v>2624</v>
      </c>
      <c r="D768" t="s">
        <v>2622</v>
      </c>
      <c r="E768" t="s">
        <v>2623</v>
      </c>
      <c r="F768" t="s">
        <v>730</v>
      </c>
      <c r="G768" t="s">
        <v>645</v>
      </c>
      <c r="H768">
        <v>206</v>
      </c>
      <c r="I768" t="s">
        <v>239</v>
      </c>
      <c r="J768">
        <v>4</v>
      </c>
    </row>
    <row r="769" spans="1:10" x14ac:dyDescent="0.25">
      <c r="A769">
        <v>768</v>
      </c>
      <c r="B769" s="35">
        <v>43641</v>
      </c>
      <c r="C769" t="s">
        <v>2627</v>
      </c>
      <c r="D769" t="s">
        <v>2625</v>
      </c>
      <c r="E769" t="s">
        <v>2626</v>
      </c>
      <c r="F769" t="s">
        <v>333</v>
      </c>
      <c r="G769" t="s">
        <v>709</v>
      </c>
      <c r="H769">
        <v>303</v>
      </c>
      <c r="I769" t="s">
        <v>245</v>
      </c>
      <c r="J769">
        <v>10</v>
      </c>
    </row>
    <row r="770" spans="1:10" x14ac:dyDescent="0.25">
      <c r="A770">
        <v>769</v>
      </c>
      <c r="B770" s="35">
        <v>43724</v>
      </c>
      <c r="C770" t="s">
        <v>2630</v>
      </c>
      <c r="D770" t="s">
        <v>2628</v>
      </c>
      <c r="E770" t="s">
        <v>2629</v>
      </c>
      <c r="F770" t="s">
        <v>243</v>
      </c>
      <c r="G770" t="s">
        <v>1343</v>
      </c>
      <c r="H770">
        <v>317</v>
      </c>
      <c r="I770" t="s">
        <v>257</v>
      </c>
      <c r="J770">
        <v>1</v>
      </c>
    </row>
    <row r="771" spans="1:10" x14ac:dyDescent="0.25">
      <c r="A771">
        <v>770</v>
      </c>
      <c r="B771" s="35">
        <v>43607</v>
      </c>
      <c r="C771" t="s">
        <v>2633</v>
      </c>
      <c r="D771" t="s">
        <v>2631</v>
      </c>
      <c r="E771" t="s">
        <v>2632</v>
      </c>
      <c r="F771" t="s">
        <v>233</v>
      </c>
      <c r="G771" t="s">
        <v>705</v>
      </c>
      <c r="H771">
        <v>243</v>
      </c>
      <c r="I771" t="s">
        <v>291</v>
      </c>
      <c r="J771">
        <v>5</v>
      </c>
    </row>
    <row r="772" spans="1:10" x14ac:dyDescent="0.25">
      <c r="A772">
        <v>771</v>
      </c>
      <c r="B772" s="35">
        <v>43698</v>
      </c>
      <c r="C772" t="s">
        <v>2636</v>
      </c>
      <c r="D772" t="s">
        <v>2634</v>
      </c>
      <c r="E772" t="s">
        <v>2635</v>
      </c>
      <c r="F772" t="s">
        <v>275</v>
      </c>
      <c r="G772" t="s">
        <v>399</v>
      </c>
      <c r="H772">
        <v>28</v>
      </c>
      <c r="I772" t="s">
        <v>239</v>
      </c>
      <c r="J772">
        <v>6</v>
      </c>
    </row>
    <row r="773" spans="1:10" x14ac:dyDescent="0.25">
      <c r="A773">
        <v>772</v>
      </c>
      <c r="B773" s="35">
        <v>43663</v>
      </c>
      <c r="C773" t="s">
        <v>2639</v>
      </c>
      <c r="D773" t="s">
        <v>2637</v>
      </c>
      <c r="E773" t="s">
        <v>2638</v>
      </c>
      <c r="F773" t="s">
        <v>249</v>
      </c>
      <c r="G773" t="s">
        <v>567</v>
      </c>
      <c r="H773">
        <v>410</v>
      </c>
      <c r="I773" t="s">
        <v>245</v>
      </c>
      <c r="J773">
        <v>7</v>
      </c>
    </row>
    <row r="774" spans="1:10" x14ac:dyDescent="0.25">
      <c r="A774">
        <v>773</v>
      </c>
      <c r="B774" s="35">
        <v>43508</v>
      </c>
      <c r="C774" t="s">
        <v>2642</v>
      </c>
      <c r="D774" t="s">
        <v>2640</v>
      </c>
      <c r="E774" t="s">
        <v>2641</v>
      </c>
      <c r="F774" t="s">
        <v>517</v>
      </c>
      <c r="G774" t="s">
        <v>354</v>
      </c>
      <c r="H774">
        <v>81</v>
      </c>
      <c r="I774" t="s">
        <v>251</v>
      </c>
      <c r="J774">
        <v>6</v>
      </c>
    </row>
    <row r="775" spans="1:10" x14ac:dyDescent="0.25">
      <c r="A775">
        <v>774</v>
      </c>
      <c r="B775" s="35">
        <v>43657</v>
      </c>
      <c r="C775" t="s">
        <v>2645</v>
      </c>
      <c r="D775" t="s">
        <v>2643</v>
      </c>
      <c r="E775" t="s">
        <v>2644</v>
      </c>
      <c r="F775" t="s">
        <v>450</v>
      </c>
      <c r="G775" t="s">
        <v>832</v>
      </c>
      <c r="H775">
        <v>310</v>
      </c>
      <c r="I775" t="s">
        <v>251</v>
      </c>
      <c r="J775">
        <v>3</v>
      </c>
    </row>
    <row r="776" spans="1:10" x14ac:dyDescent="0.25">
      <c r="A776">
        <v>775</v>
      </c>
      <c r="B776" s="35">
        <v>43763</v>
      </c>
      <c r="C776" t="s">
        <v>2648</v>
      </c>
      <c r="D776" t="s">
        <v>2646</v>
      </c>
      <c r="E776" t="s">
        <v>2647</v>
      </c>
      <c r="F776" t="s">
        <v>468</v>
      </c>
      <c r="G776" t="s">
        <v>296</v>
      </c>
      <c r="H776">
        <v>50</v>
      </c>
      <c r="I776" t="s">
        <v>305</v>
      </c>
      <c r="J776">
        <v>1</v>
      </c>
    </row>
    <row r="777" spans="1:10" x14ac:dyDescent="0.25">
      <c r="A777">
        <v>776</v>
      </c>
      <c r="B777" s="35">
        <v>43634</v>
      </c>
      <c r="C777" t="s">
        <v>2651</v>
      </c>
      <c r="D777" t="s">
        <v>2649</v>
      </c>
      <c r="E777" t="s">
        <v>2650</v>
      </c>
      <c r="F777" t="s">
        <v>243</v>
      </c>
      <c r="G777" t="s">
        <v>879</v>
      </c>
      <c r="H777">
        <v>315</v>
      </c>
      <c r="I777" t="s">
        <v>239</v>
      </c>
      <c r="J777">
        <v>5</v>
      </c>
    </row>
    <row r="778" spans="1:10" x14ac:dyDescent="0.25">
      <c r="A778">
        <v>777</v>
      </c>
      <c r="B778" s="35">
        <v>43708</v>
      </c>
      <c r="C778" t="s">
        <v>2654</v>
      </c>
      <c r="D778" t="s">
        <v>2652</v>
      </c>
      <c r="E778" t="s">
        <v>2653</v>
      </c>
      <c r="F778" t="s">
        <v>432</v>
      </c>
      <c r="G778" t="s">
        <v>513</v>
      </c>
      <c r="H778">
        <v>350</v>
      </c>
      <c r="I778" t="s">
        <v>291</v>
      </c>
      <c r="J778">
        <v>7</v>
      </c>
    </row>
    <row r="779" spans="1:10" x14ac:dyDescent="0.25">
      <c r="A779">
        <v>778</v>
      </c>
      <c r="B779" s="35">
        <v>43581</v>
      </c>
      <c r="C779" t="s">
        <v>2657</v>
      </c>
      <c r="D779" t="s">
        <v>2655</v>
      </c>
      <c r="E779" t="s">
        <v>2656</v>
      </c>
      <c r="F779" t="s">
        <v>255</v>
      </c>
      <c r="G779" t="s">
        <v>329</v>
      </c>
      <c r="H779">
        <v>214</v>
      </c>
      <c r="I779" t="s">
        <v>305</v>
      </c>
      <c r="J779">
        <v>8</v>
      </c>
    </row>
    <row r="780" spans="1:10" x14ac:dyDescent="0.25">
      <c r="A780">
        <v>779</v>
      </c>
      <c r="B780" s="35">
        <v>43751</v>
      </c>
      <c r="C780" t="s">
        <v>2659</v>
      </c>
      <c r="D780" t="s">
        <v>1727</v>
      </c>
      <c r="E780" t="s">
        <v>2658</v>
      </c>
      <c r="F780" t="s">
        <v>580</v>
      </c>
      <c r="G780" t="s">
        <v>399</v>
      </c>
      <c r="H780">
        <v>295</v>
      </c>
      <c r="I780" t="s">
        <v>229</v>
      </c>
      <c r="J780">
        <v>10</v>
      </c>
    </row>
    <row r="781" spans="1:10" x14ac:dyDescent="0.25">
      <c r="A781">
        <v>780</v>
      </c>
      <c r="B781" s="35">
        <v>43595</v>
      </c>
      <c r="C781" t="s">
        <v>2662</v>
      </c>
      <c r="D781" t="s">
        <v>2660</v>
      </c>
      <c r="E781" t="s">
        <v>2661</v>
      </c>
      <c r="F781" t="s">
        <v>243</v>
      </c>
      <c r="G781" t="s">
        <v>749</v>
      </c>
      <c r="H781">
        <v>244</v>
      </c>
      <c r="I781" t="s">
        <v>291</v>
      </c>
      <c r="J781">
        <v>2</v>
      </c>
    </row>
    <row r="782" spans="1:10" x14ac:dyDescent="0.25">
      <c r="A782">
        <v>781</v>
      </c>
      <c r="B782" s="35">
        <v>43495</v>
      </c>
      <c r="C782" t="s">
        <v>2665</v>
      </c>
      <c r="D782" t="s">
        <v>2663</v>
      </c>
      <c r="E782" t="s">
        <v>2664</v>
      </c>
      <c r="F782" t="s">
        <v>300</v>
      </c>
      <c r="G782" t="s">
        <v>709</v>
      </c>
      <c r="H782">
        <v>212</v>
      </c>
      <c r="I782" t="s">
        <v>239</v>
      </c>
      <c r="J782">
        <v>9</v>
      </c>
    </row>
    <row r="783" spans="1:10" x14ac:dyDescent="0.25">
      <c r="A783">
        <v>782</v>
      </c>
      <c r="B783" s="35">
        <v>43756</v>
      </c>
      <c r="C783" t="s">
        <v>2668</v>
      </c>
      <c r="D783" t="s">
        <v>2666</v>
      </c>
      <c r="E783" t="s">
        <v>2667</v>
      </c>
      <c r="F783" t="s">
        <v>300</v>
      </c>
      <c r="G783" t="s">
        <v>354</v>
      </c>
      <c r="H783">
        <v>423</v>
      </c>
      <c r="I783" t="s">
        <v>291</v>
      </c>
      <c r="J783">
        <v>4</v>
      </c>
    </row>
    <row r="784" spans="1:10" x14ac:dyDescent="0.25">
      <c r="A784">
        <v>783</v>
      </c>
      <c r="B784" s="35">
        <v>43575</v>
      </c>
      <c r="C784" t="s">
        <v>2671</v>
      </c>
      <c r="D784" t="s">
        <v>2669</v>
      </c>
      <c r="E784" t="s">
        <v>2670</v>
      </c>
      <c r="F784" t="s">
        <v>233</v>
      </c>
      <c r="G784" t="s">
        <v>932</v>
      </c>
      <c r="H784">
        <v>230</v>
      </c>
      <c r="I784" t="s">
        <v>251</v>
      </c>
      <c r="J784">
        <v>3</v>
      </c>
    </row>
    <row r="785" spans="1:10" x14ac:dyDescent="0.25">
      <c r="A785">
        <v>784</v>
      </c>
      <c r="B785" s="35">
        <v>43506</v>
      </c>
      <c r="C785" t="s">
        <v>2674</v>
      </c>
      <c r="D785" t="s">
        <v>2672</v>
      </c>
      <c r="E785" t="s">
        <v>2673</v>
      </c>
      <c r="F785" t="s">
        <v>473</v>
      </c>
      <c r="G785" t="s">
        <v>1072</v>
      </c>
      <c r="H785">
        <v>347</v>
      </c>
      <c r="I785" t="s">
        <v>229</v>
      </c>
      <c r="J785">
        <v>8</v>
      </c>
    </row>
    <row r="786" spans="1:10" x14ac:dyDescent="0.25">
      <c r="A786">
        <v>785</v>
      </c>
      <c r="B786" s="35">
        <v>43544</v>
      </c>
      <c r="C786" t="s">
        <v>2677</v>
      </c>
      <c r="D786" t="s">
        <v>2675</v>
      </c>
      <c r="E786" t="s">
        <v>2676</v>
      </c>
      <c r="F786" t="s">
        <v>233</v>
      </c>
      <c r="G786" t="s">
        <v>379</v>
      </c>
      <c r="H786">
        <v>210</v>
      </c>
      <c r="I786" t="s">
        <v>229</v>
      </c>
      <c r="J786">
        <v>2</v>
      </c>
    </row>
    <row r="787" spans="1:10" x14ac:dyDescent="0.25">
      <c r="A787">
        <v>786</v>
      </c>
      <c r="B787" s="35">
        <v>43590</v>
      </c>
      <c r="C787" t="s">
        <v>2680</v>
      </c>
      <c r="D787" t="s">
        <v>2678</v>
      </c>
      <c r="E787" t="s">
        <v>2679</v>
      </c>
      <c r="F787" t="s">
        <v>450</v>
      </c>
      <c r="G787" t="s">
        <v>379</v>
      </c>
      <c r="H787">
        <v>184</v>
      </c>
      <c r="I787" t="s">
        <v>291</v>
      </c>
      <c r="J787">
        <v>4</v>
      </c>
    </row>
    <row r="788" spans="1:10" x14ac:dyDescent="0.25">
      <c r="A788">
        <v>787</v>
      </c>
      <c r="B788" s="35">
        <v>43742</v>
      </c>
      <c r="C788" t="s">
        <v>2683</v>
      </c>
      <c r="D788" t="s">
        <v>2681</v>
      </c>
      <c r="E788" t="s">
        <v>2682</v>
      </c>
      <c r="F788" t="s">
        <v>300</v>
      </c>
      <c r="G788" t="s">
        <v>309</v>
      </c>
      <c r="H788">
        <v>224</v>
      </c>
      <c r="I788" t="s">
        <v>239</v>
      </c>
      <c r="J788">
        <v>3</v>
      </c>
    </row>
    <row r="789" spans="1:10" x14ac:dyDescent="0.25">
      <c r="A789">
        <v>788</v>
      </c>
      <c r="B789" s="35">
        <v>43549</v>
      </c>
      <c r="C789" t="s">
        <v>2686</v>
      </c>
      <c r="D789" t="s">
        <v>2684</v>
      </c>
      <c r="E789" t="s">
        <v>2685</v>
      </c>
      <c r="F789" t="s">
        <v>300</v>
      </c>
      <c r="G789" t="s">
        <v>367</v>
      </c>
      <c r="H789">
        <v>149</v>
      </c>
      <c r="I789" t="s">
        <v>257</v>
      </c>
      <c r="J789">
        <v>6</v>
      </c>
    </row>
    <row r="790" spans="1:10" x14ac:dyDescent="0.25">
      <c r="A790">
        <v>789</v>
      </c>
      <c r="B790" s="35">
        <v>43761</v>
      </c>
      <c r="C790" t="s">
        <v>2689</v>
      </c>
      <c r="D790" t="s">
        <v>2687</v>
      </c>
      <c r="E790" t="s">
        <v>2688</v>
      </c>
      <c r="F790" t="s">
        <v>468</v>
      </c>
      <c r="G790" t="s">
        <v>345</v>
      </c>
      <c r="H790">
        <v>228</v>
      </c>
      <c r="I790" t="s">
        <v>305</v>
      </c>
      <c r="J790">
        <v>4</v>
      </c>
    </row>
    <row r="791" spans="1:10" x14ac:dyDescent="0.25">
      <c r="A791">
        <v>790</v>
      </c>
      <c r="B791" s="35">
        <v>43503</v>
      </c>
      <c r="C791" t="s">
        <v>2692</v>
      </c>
      <c r="D791" t="s">
        <v>2690</v>
      </c>
      <c r="E791" t="s">
        <v>2691</v>
      </c>
      <c r="F791" t="s">
        <v>333</v>
      </c>
      <c r="G791" t="s">
        <v>879</v>
      </c>
      <c r="H791">
        <v>99</v>
      </c>
      <c r="I791" t="s">
        <v>257</v>
      </c>
      <c r="J791">
        <v>8</v>
      </c>
    </row>
    <row r="792" spans="1:10" x14ac:dyDescent="0.25">
      <c r="A792">
        <v>791</v>
      </c>
      <c r="B792" s="35">
        <v>43563</v>
      </c>
      <c r="C792" t="s">
        <v>2695</v>
      </c>
      <c r="D792" t="s">
        <v>2693</v>
      </c>
      <c r="E792" t="s">
        <v>2694</v>
      </c>
      <c r="F792" t="s">
        <v>243</v>
      </c>
      <c r="G792" t="s">
        <v>338</v>
      </c>
      <c r="H792">
        <v>261</v>
      </c>
      <c r="I792" t="s">
        <v>305</v>
      </c>
      <c r="J792">
        <v>1</v>
      </c>
    </row>
    <row r="793" spans="1:10" x14ac:dyDescent="0.25">
      <c r="A793">
        <v>792</v>
      </c>
      <c r="B793" s="35">
        <v>43680</v>
      </c>
      <c r="C793" t="s">
        <v>2698</v>
      </c>
      <c r="D793" t="s">
        <v>2696</v>
      </c>
      <c r="E793" t="s">
        <v>2697</v>
      </c>
      <c r="F793" t="s">
        <v>477</v>
      </c>
      <c r="G793" t="s">
        <v>362</v>
      </c>
      <c r="H793">
        <v>439</v>
      </c>
      <c r="I793" t="s">
        <v>257</v>
      </c>
      <c r="J793">
        <v>4</v>
      </c>
    </row>
    <row r="794" spans="1:10" x14ac:dyDescent="0.25">
      <c r="A794">
        <v>793</v>
      </c>
      <c r="B794" s="35">
        <v>43567</v>
      </c>
      <c r="C794" t="s">
        <v>2701</v>
      </c>
      <c r="D794" t="s">
        <v>2699</v>
      </c>
      <c r="E794" t="s">
        <v>2700</v>
      </c>
      <c r="F794" t="s">
        <v>233</v>
      </c>
      <c r="G794" t="s">
        <v>1072</v>
      </c>
      <c r="H794">
        <v>451</v>
      </c>
      <c r="I794" t="s">
        <v>245</v>
      </c>
      <c r="J794">
        <v>6</v>
      </c>
    </row>
    <row r="795" spans="1:10" x14ac:dyDescent="0.25">
      <c r="A795">
        <v>794</v>
      </c>
      <c r="B795" s="35">
        <v>43754</v>
      </c>
      <c r="C795" t="s">
        <v>2704</v>
      </c>
      <c r="D795" t="s">
        <v>2702</v>
      </c>
      <c r="E795" t="s">
        <v>2703</v>
      </c>
      <c r="F795" t="s">
        <v>300</v>
      </c>
      <c r="G795" t="s">
        <v>286</v>
      </c>
      <c r="H795">
        <v>120</v>
      </c>
      <c r="I795" t="s">
        <v>257</v>
      </c>
      <c r="J795">
        <v>1</v>
      </c>
    </row>
    <row r="796" spans="1:10" x14ac:dyDescent="0.25">
      <c r="A796">
        <v>795</v>
      </c>
      <c r="B796" s="35">
        <v>43501</v>
      </c>
      <c r="C796" t="s">
        <v>2707</v>
      </c>
      <c r="D796" t="s">
        <v>2705</v>
      </c>
      <c r="E796" t="s">
        <v>2706</v>
      </c>
      <c r="F796" t="s">
        <v>243</v>
      </c>
      <c r="G796" t="s">
        <v>228</v>
      </c>
      <c r="H796">
        <v>227</v>
      </c>
      <c r="I796" t="s">
        <v>239</v>
      </c>
      <c r="J796">
        <v>1</v>
      </c>
    </row>
    <row r="797" spans="1:10" x14ac:dyDescent="0.25">
      <c r="A797">
        <v>796</v>
      </c>
      <c r="B797" s="35">
        <v>43564</v>
      </c>
      <c r="C797" t="s">
        <v>2710</v>
      </c>
      <c r="D797" t="s">
        <v>2708</v>
      </c>
      <c r="E797" t="s">
        <v>2709</v>
      </c>
      <c r="F797" t="s">
        <v>548</v>
      </c>
      <c r="G797" t="s">
        <v>316</v>
      </c>
      <c r="H797">
        <v>33</v>
      </c>
      <c r="I797" t="s">
        <v>291</v>
      </c>
      <c r="J797">
        <v>2</v>
      </c>
    </row>
    <row r="798" spans="1:10" x14ac:dyDescent="0.25">
      <c r="A798">
        <v>797</v>
      </c>
      <c r="B798" s="35">
        <v>43746</v>
      </c>
      <c r="C798" t="s">
        <v>2713</v>
      </c>
      <c r="D798" t="s">
        <v>2711</v>
      </c>
      <c r="E798" t="s">
        <v>2712</v>
      </c>
      <c r="F798" t="s">
        <v>671</v>
      </c>
      <c r="G798" t="s">
        <v>705</v>
      </c>
      <c r="H798">
        <v>50</v>
      </c>
      <c r="I798" t="s">
        <v>305</v>
      </c>
      <c r="J798">
        <v>5</v>
      </c>
    </row>
    <row r="799" spans="1:10" x14ac:dyDescent="0.25">
      <c r="A799">
        <v>798</v>
      </c>
      <c r="B799" s="35">
        <v>43602</v>
      </c>
      <c r="C799" t="s">
        <v>2716</v>
      </c>
      <c r="D799" t="s">
        <v>2714</v>
      </c>
      <c r="E799" t="s">
        <v>2715</v>
      </c>
      <c r="F799" t="s">
        <v>300</v>
      </c>
      <c r="G799" t="s">
        <v>296</v>
      </c>
      <c r="H799">
        <v>300</v>
      </c>
      <c r="I799" t="s">
        <v>245</v>
      </c>
      <c r="J799">
        <v>5</v>
      </c>
    </row>
    <row r="800" spans="1:10" x14ac:dyDescent="0.25">
      <c r="A800">
        <v>799</v>
      </c>
      <c r="B800" s="35">
        <v>43755</v>
      </c>
      <c r="C800" t="s">
        <v>2719</v>
      </c>
      <c r="D800" t="s">
        <v>2717</v>
      </c>
      <c r="E800" t="s">
        <v>2718</v>
      </c>
      <c r="F800" t="s">
        <v>378</v>
      </c>
      <c r="G800" t="s">
        <v>425</v>
      </c>
      <c r="H800">
        <v>111</v>
      </c>
      <c r="I800" t="s">
        <v>251</v>
      </c>
      <c r="J800">
        <v>7</v>
      </c>
    </row>
    <row r="801" spans="1:10" x14ac:dyDescent="0.25">
      <c r="A801">
        <v>800</v>
      </c>
      <c r="B801" s="35">
        <v>43467</v>
      </c>
      <c r="C801" t="s">
        <v>2722</v>
      </c>
      <c r="D801" t="s">
        <v>2720</v>
      </c>
      <c r="E801" t="s">
        <v>2721</v>
      </c>
      <c r="F801" t="s">
        <v>378</v>
      </c>
      <c r="G801" t="s">
        <v>1026</v>
      </c>
      <c r="H801">
        <v>62</v>
      </c>
      <c r="I801" t="s">
        <v>239</v>
      </c>
      <c r="J801">
        <v>5</v>
      </c>
    </row>
    <row r="802" spans="1:10" x14ac:dyDescent="0.25">
      <c r="A802">
        <v>801</v>
      </c>
      <c r="B802" s="35">
        <v>43467</v>
      </c>
      <c r="C802" t="s">
        <v>2724</v>
      </c>
      <c r="D802" t="s">
        <v>1630</v>
      </c>
      <c r="E802" t="s">
        <v>2723</v>
      </c>
      <c r="F802" t="s">
        <v>584</v>
      </c>
      <c r="G802" t="s">
        <v>388</v>
      </c>
      <c r="H802">
        <v>344</v>
      </c>
      <c r="I802" t="s">
        <v>229</v>
      </c>
      <c r="J802">
        <v>7</v>
      </c>
    </row>
    <row r="803" spans="1:10" x14ac:dyDescent="0.25">
      <c r="A803">
        <v>802</v>
      </c>
      <c r="B803" s="35">
        <v>43671</v>
      </c>
      <c r="C803" t="s">
        <v>2727</v>
      </c>
      <c r="D803" t="s">
        <v>2725</v>
      </c>
      <c r="E803" t="s">
        <v>2726</v>
      </c>
      <c r="F803" t="s">
        <v>477</v>
      </c>
      <c r="G803" t="s">
        <v>589</v>
      </c>
      <c r="H803">
        <v>182</v>
      </c>
      <c r="I803" t="s">
        <v>291</v>
      </c>
      <c r="J803">
        <v>5</v>
      </c>
    </row>
    <row r="804" spans="1:10" x14ac:dyDescent="0.25">
      <c r="A804">
        <v>803</v>
      </c>
      <c r="B804" s="35">
        <v>43704</v>
      </c>
      <c r="C804" t="s">
        <v>2730</v>
      </c>
      <c r="D804" t="s">
        <v>2728</v>
      </c>
      <c r="E804" t="s">
        <v>2729</v>
      </c>
      <c r="F804" t="s">
        <v>506</v>
      </c>
      <c r="G804" t="s">
        <v>865</v>
      </c>
      <c r="H804">
        <v>39</v>
      </c>
      <c r="I804" t="s">
        <v>229</v>
      </c>
      <c r="J804">
        <v>9</v>
      </c>
    </row>
    <row r="805" spans="1:10" x14ac:dyDescent="0.25">
      <c r="A805">
        <v>804</v>
      </c>
      <c r="B805" s="35">
        <v>43709</v>
      </c>
      <c r="C805" t="s">
        <v>2733</v>
      </c>
      <c r="D805" t="s">
        <v>2731</v>
      </c>
      <c r="E805" t="s">
        <v>2732</v>
      </c>
      <c r="F805" t="s">
        <v>275</v>
      </c>
      <c r="G805" t="s">
        <v>425</v>
      </c>
      <c r="H805">
        <v>386</v>
      </c>
      <c r="I805" t="s">
        <v>291</v>
      </c>
      <c r="J805">
        <v>10</v>
      </c>
    </row>
    <row r="806" spans="1:10" x14ac:dyDescent="0.25">
      <c r="A806">
        <v>805</v>
      </c>
      <c r="B806" s="35">
        <v>43535</v>
      </c>
      <c r="C806" t="s">
        <v>2736</v>
      </c>
      <c r="D806" t="s">
        <v>2734</v>
      </c>
      <c r="E806" t="s">
        <v>2735</v>
      </c>
      <c r="F806" t="s">
        <v>432</v>
      </c>
      <c r="G806" t="s">
        <v>350</v>
      </c>
      <c r="H806">
        <v>78</v>
      </c>
      <c r="I806" t="s">
        <v>251</v>
      </c>
      <c r="J806">
        <v>5</v>
      </c>
    </row>
    <row r="807" spans="1:10" x14ac:dyDescent="0.25">
      <c r="A807">
        <v>806</v>
      </c>
      <c r="B807" s="35">
        <v>43740</v>
      </c>
      <c r="C807" t="s">
        <v>2739</v>
      </c>
      <c r="D807" t="s">
        <v>2737</v>
      </c>
      <c r="E807" t="s">
        <v>2738</v>
      </c>
      <c r="F807" t="s">
        <v>517</v>
      </c>
      <c r="G807" t="s">
        <v>709</v>
      </c>
      <c r="H807">
        <v>194</v>
      </c>
      <c r="I807" t="s">
        <v>245</v>
      </c>
      <c r="J807">
        <v>5</v>
      </c>
    </row>
    <row r="808" spans="1:10" x14ac:dyDescent="0.25">
      <c r="A808">
        <v>807</v>
      </c>
      <c r="B808" s="35">
        <v>43740</v>
      </c>
      <c r="C808" t="s">
        <v>2742</v>
      </c>
      <c r="D808" t="s">
        <v>2740</v>
      </c>
      <c r="E808" t="s">
        <v>2741</v>
      </c>
      <c r="F808" t="s">
        <v>784</v>
      </c>
      <c r="G808" t="s">
        <v>645</v>
      </c>
      <c r="H808">
        <v>282</v>
      </c>
      <c r="I808" t="s">
        <v>239</v>
      </c>
      <c r="J808">
        <v>7</v>
      </c>
    </row>
    <row r="809" spans="1:10" x14ac:dyDescent="0.25">
      <c r="A809">
        <v>808</v>
      </c>
      <c r="B809" s="35">
        <v>43548</v>
      </c>
      <c r="C809" t="s">
        <v>2744</v>
      </c>
      <c r="D809" t="s">
        <v>1331</v>
      </c>
      <c r="E809" t="s">
        <v>2743</v>
      </c>
      <c r="F809" t="s">
        <v>290</v>
      </c>
      <c r="G809" t="s">
        <v>296</v>
      </c>
      <c r="H809">
        <v>154</v>
      </c>
      <c r="I809" t="s">
        <v>251</v>
      </c>
      <c r="J809">
        <v>8</v>
      </c>
    </row>
    <row r="810" spans="1:10" x14ac:dyDescent="0.25">
      <c r="A810">
        <v>809</v>
      </c>
      <c r="B810" s="35">
        <v>43498</v>
      </c>
      <c r="C810" t="s">
        <v>2746</v>
      </c>
      <c r="D810" t="s">
        <v>2261</v>
      </c>
      <c r="E810" t="s">
        <v>2745</v>
      </c>
      <c r="F810" t="s">
        <v>671</v>
      </c>
      <c r="G810" t="s">
        <v>1014</v>
      </c>
      <c r="H810">
        <v>162</v>
      </c>
      <c r="I810" t="s">
        <v>291</v>
      </c>
      <c r="J810">
        <v>1</v>
      </c>
    </row>
    <row r="811" spans="1:10" x14ac:dyDescent="0.25">
      <c r="A811">
        <v>810</v>
      </c>
      <c r="B811" s="35">
        <v>43637</v>
      </c>
      <c r="C811" t="s">
        <v>2749</v>
      </c>
      <c r="D811" t="s">
        <v>2747</v>
      </c>
      <c r="E811" t="s">
        <v>2748</v>
      </c>
      <c r="F811" t="s">
        <v>295</v>
      </c>
      <c r="G811" t="s">
        <v>371</v>
      </c>
      <c r="H811">
        <v>373</v>
      </c>
      <c r="I811" t="s">
        <v>229</v>
      </c>
      <c r="J811">
        <v>2</v>
      </c>
    </row>
    <row r="812" spans="1:10" x14ac:dyDescent="0.25">
      <c r="A812">
        <v>811</v>
      </c>
      <c r="B812" s="35">
        <v>43576</v>
      </c>
      <c r="C812" t="s">
        <v>2752</v>
      </c>
      <c r="D812" t="s">
        <v>2750</v>
      </c>
      <c r="E812" t="s">
        <v>2751</v>
      </c>
      <c r="F812" t="s">
        <v>275</v>
      </c>
      <c r="G812" t="s">
        <v>845</v>
      </c>
      <c r="H812">
        <v>337</v>
      </c>
      <c r="I812" t="s">
        <v>229</v>
      </c>
      <c r="J812">
        <v>5</v>
      </c>
    </row>
    <row r="813" spans="1:10" x14ac:dyDescent="0.25">
      <c r="A813">
        <v>812</v>
      </c>
      <c r="B813" s="35">
        <v>43502</v>
      </c>
      <c r="C813" t="s">
        <v>2755</v>
      </c>
      <c r="D813" t="s">
        <v>2753</v>
      </c>
      <c r="E813" t="s">
        <v>2754</v>
      </c>
      <c r="F813" t="s">
        <v>233</v>
      </c>
      <c r="G813" t="s">
        <v>367</v>
      </c>
      <c r="H813">
        <v>204</v>
      </c>
      <c r="I813" t="s">
        <v>291</v>
      </c>
      <c r="J813">
        <v>10</v>
      </c>
    </row>
    <row r="814" spans="1:10" x14ac:dyDescent="0.25">
      <c r="A814">
        <v>813</v>
      </c>
      <c r="B814" s="35">
        <v>43559</v>
      </c>
      <c r="C814" t="s">
        <v>2758</v>
      </c>
      <c r="D814" t="s">
        <v>2756</v>
      </c>
      <c r="E814" t="s">
        <v>2757</v>
      </c>
      <c r="F814" t="s">
        <v>580</v>
      </c>
      <c r="G814" t="s">
        <v>800</v>
      </c>
      <c r="H814">
        <v>227</v>
      </c>
      <c r="I814" t="s">
        <v>305</v>
      </c>
      <c r="J814">
        <v>7</v>
      </c>
    </row>
    <row r="815" spans="1:10" x14ac:dyDescent="0.25">
      <c r="A815">
        <v>814</v>
      </c>
      <c r="B815" s="35">
        <v>43568</v>
      </c>
      <c r="C815" t="s">
        <v>2761</v>
      </c>
      <c r="D815" t="s">
        <v>2759</v>
      </c>
      <c r="E815" t="s">
        <v>2760</v>
      </c>
      <c r="F815" t="s">
        <v>83</v>
      </c>
      <c r="G815" t="s">
        <v>329</v>
      </c>
      <c r="H815">
        <v>451</v>
      </c>
      <c r="I815" t="s">
        <v>251</v>
      </c>
      <c r="J815">
        <v>7</v>
      </c>
    </row>
    <row r="816" spans="1:10" x14ac:dyDescent="0.25">
      <c r="A816">
        <v>815</v>
      </c>
      <c r="B816" s="35">
        <v>43648</v>
      </c>
      <c r="C816" t="s">
        <v>2764</v>
      </c>
      <c r="D816" t="s">
        <v>2762</v>
      </c>
      <c r="E816" t="s">
        <v>2763</v>
      </c>
      <c r="F816" t="s">
        <v>506</v>
      </c>
      <c r="G816" t="s">
        <v>411</v>
      </c>
      <c r="H816">
        <v>425</v>
      </c>
      <c r="I816" t="s">
        <v>245</v>
      </c>
      <c r="J816">
        <v>5</v>
      </c>
    </row>
    <row r="817" spans="1:10" x14ac:dyDescent="0.25">
      <c r="A817">
        <v>816</v>
      </c>
      <c r="B817" s="35">
        <v>43761</v>
      </c>
      <c r="C817" t="s">
        <v>2767</v>
      </c>
      <c r="D817" t="s">
        <v>2765</v>
      </c>
      <c r="E817" t="s">
        <v>2766</v>
      </c>
      <c r="F817" t="s">
        <v>556</v>
      </c>
      <c r="G817" t="s">
        <v>345</v>
      </c>
      <c r="H817">
        <v>56</v>
      </c>
      <c r="I817" t="s">
        <v>245</v>
      </c>
      <c r="J817">
        <v>6</v>
      </c>
    </row>
    <row r="818" spans="1:10" x14ac:dyDescent="0.25">
      <c r="A818">
        <v>817</v>
      </c>
      <c r="B818" s="35">
        <v>43732</v>
      </c>
      <c r="C818" t="s">
        <v>2770</v>
      </c>
      <c r="D818" t="s">
        <v>2768</v>
      </c>
      <c r="E818" t="s">
        <v>2769</v>
      </c>
      <c r="F818" t="s">
        <v>300</v>
      </c>
      <c r="G818" t="s">
        <v>567</v>
      </c>
      <c r="H818">
        <v>283</v>
      </c>
      <c r="I818" t="s">
        <v>251</v>
      </c>
      <c r="J818">
        <v>4</v>
      </c>
    </row>
    <row r="819" spans="1:10" x14ac:dyDescent="0.25">
      <c r="A819">
        <v>818</v>
      </c>
      <c r="B819" s="35">
        <v>43634</v>
      </c>
      <c r="C819" t="s">
        <v>2773</v>
      </c>
      <c r="D819" t="s">
        <v>2771</v>
      </c>
      <c r="E819" t="s">
        <v>2772</v>
      </c>
      <c r="F819" t="s">
        <v>233</v>
      </c>
      <c r="G819" t="s">
        <v>304</v>
      </c>
      <c r="H819">
        <v>344</v>
      </c>
      <c r="I819" t="s">
        <v>305</v>
      </c>
      <c r="J819">
        <v>3</v>
      </c>
    </row>
    <row r="820" spans="1:10" x14ac:dyDescent="0.25">
      <c r="A820">
        <v>819</v>
      </c>
      <c r="B820" s="35">
        <v>43771</v>
      </c>
      <c r="C820" t="s">
        <v>2776</v>
      </c>
      <c r="D820" t="s">
        <v>2774</v>
      </c>
      <c r="E820" t="s">
        <v>2775</v>
      </c>
      <c r="F820" t="s">
        <v>395</v>
      </c>
      <c r="G820" t="s">
        <v>684</v>
      </c>
      <c r="H820">
        <v>448</v>
      </c>
      <c r="I820" t="s">
        <v>305</v>
      </c>
      <c r="J820">
        <v>6</v>
      </c>
    </row>
    <row r="821" spans="1:10" x14ac:dyDescent="0.25">
      <c r="A821">
        <v>820</v>
      </c>
      <c r="B821" s="35">
        <v>43580</v>
      </c>
      <c r="C821" t="s">
        <v>2779</v>
      </c>
      <c r="D821" t="s">
        <v>2777</v>
      </c>
      <c r="E821" t="s">
        <v>2778</v>
      </c>
      <c r="F821" t="s">
        <v>249</v>
      </c>
      <c r="G821" t="s">
        <v>865</v>
      </c>
      <c r="H821">
        <v>202</v>
      </c>
      <c r="I821" t="s">
        <v>291</v>
      </c>
      <c r="J821">
        <v>5</v>
      </c>
    </row>
    <row r="822" spans="1:10" x14ac:dyDescent="0.25">
      <c r="A822">
        <v>821</v>
      </c>
      <c r="B822" s="35">
        <v>43480</v>
      </c>
      <c r="C822" t="s">
        <v>2782</v>
      </c>
      <c r="D822" t="s">
        <v>2780</v>
      </c>
      <c r="E822" t="s">
        <v>2781</v>
      </c>
      <c r="F822" t="s">
        <v>924</v>
      </c>
      <c r="G822" t="s">
        <v>271</v>
      </c>
      <c r="H822">
        <v>403</v>
      </c>
      <c r="I822" t="s">
        <v>251</v>
      </c>
      <c r="J822">
        <v>8</v>
      </c>
    </row>
    <row r="823" spans="1:10" x14ac:dyDescent="0.25">
      <c r="A823">
        <v>822</v>
      </c>
      <c r="B823" s="35">
        <v>43584</v>
      </c>
      <c r="C823" t="s">
        <v>2785</v>
      </c>
      <c r="D823" t="s">
        <v>2783</v>
      </c>
      <c r="E823" t="s">
        <v>2784</v>
      </c>
      <c r="F823" t="s">
        <v>432</v>
      </c>
      <c r="G823" t="s">
        <v>345</v>
      </c>
      <c r="H823">
        <v>52</v>
      </c>
      <c r="I823" t="s">
        <v>229</v>
      </c>
      <c r="J823">
        <v>8</v>
      </c>
    </row>
    <row r="824" spans="1:10" x14ac:dyDescent="0.25">
      <c r="A824">
        <v>823</v>
      </c>
      <c r="B824" s="35">
        <v>43659</v>
      </c>
      <c r="C824" t="s">
        <v>2788</v>
      </c>
      <c r="D824" t="s">
        <v>2786</v>
      </c>
      <c r="E824" t="s">
        <v>2787</v>
      </c>
      <c r="F824" t="s">
        <v>924</v>
      </c>
      <c r="G824" t="s">
        <v>329</v>
      </c>
      <c r="H824">
        <v>205</v>
      </c>
      <c r="I824" t="s">
        <v>251</v>
      </c>
      <c r="J824">
        <v>1</v>
      </c>
    </row>
    <row r="825" spans="1:10" x14ac:dyDescent="0.25">
      <c r="A825">
        <v>824</v>
      </c>
      <c r="B825" s="35">
        <v>43682</v>
      </c>
      <c r="C825" t="s">
        <v>2791</v>
      </c>
      <c r="D825" t="s">
        <v>2789</v>
      </c>
      <c r="E825" t="s">
        <v>2790</v>
      </c>
      <c r="F825" t="s">
        <v>83</v>
      </c>
      <c r="G825" t="s">
        <v>645</v>
      </c>
      <c r="H825">
        <v>92</v>
      </c>
      <c r="I825" t="s">
        <v>245</v>
      </c>
      <c r="J825">
        <v>2</v>
      </c>
    </row>
    <row r="826" spans="1:10" x14ac:dyDescent="0.25">
      <c r="A826">
        <v>825</v>
      </c>
      <c r="B826" s="35">
        <v>43626</v>
      </c>
      <c r="C826" t="s">
        <v>2794</v>
      </c>
      <c r="D826" t="s">
        <v>2792</v>
      </c>
      <c r="E826" t="s">
        <v>2793</v>
      </c>
      <c r="F826" t="s">
        <v>83</v>
      </c>
      <c r="G826" t="s">
        <v>358</v>
      </c>
      <c r="H826">
        <v>387</v>
      </c>
      <c r="I826" t="s">
        <v>291</v>
      </c>
      <c r="J826">
        <v>10</v>
      </c>
    </row>
    <row r="827" spans="1:10" x14ac:dyDescent="0.25">
      <c r="A827">
        <v>826</v>
      </c>
      <c r="B827" s="35">
        <v>43614</v>
      </c>
      <c r="C827" t="s">
        <v>2796</v>
      </c>
      <c r="D827" t="s">
        <v>1137</v>
      </c>
      <c r="E827" t="s">
        <v>2795</v>
      </c>
      <c r="F827" t="s">
        <v>517</v>
      </c>
      <c r="G827" t="s">
        <v>384</v>
      </c>
      <c r="H827">
        <v>11</v>
      </c>
      <c r="I827" t="s">
        <v>257</v>
      </c>
      <c r="J827">
        <v>9</v>
      </c>
    </row>
    <row r="828" spans="1:10" x14ac:dyDescent="0.25">
      <c r="A828">
        <v>827</v>
      </c>
      <c r="B828" s="35">
        <v>43737</v>
      </c>
      <c r="C828" t="s">
        <v>2799</v>
      </c>
      <c r="D828" t="s">
        <v>2797</v>
      </c>
      <c r="E828" t="s">
        <v>2798</v>
      </c>
      <c r="F828" t="s">
        <v>584</v>
      </c>
      <c r="G828" t="s">
        <v>358</v>
      </c>
      <c r="H828">
        <v>225</v>
      </c>
      <c r="I828" t="s">
        <v>257</v>
      </c>
      <c r="J828">
        <v>8</v>
      </c>
    </row>
    <row r="829" spans="1:10" x14ac:dyDescent="0.25">
      <c r="A829">
        <v>828</v>
      </c>
      <c r="B829" s="35">
        <v>43594</v>
      </c>
      <c r="C829" t="s">
        <v>2802</v>
      </c>
      <c r="D829" t="s">
        <v>2800</v>
      </c>
      <c r="E829" t="s">
        <v>2801</v>
      </c>
      <c r="F829" t="s">
        <v>270</v>
      </c>
      <c r="G829" t="s">
        <v>446</v>
      </c>
      <c r="H829">
        <v>458</v>
      </c>
      <c r="I829" t="s">
        <v>245</v>
      </c>
      <c r="J829">
        <v>2</v>
      </c>
    </row>
    <row r="830" spans="1:10" x14ac:dyDescent="0.25">
      <c r="A830">
        <v>829</v>
      </c>
      <c r="B830" s="35">
        <v>43643</v>
      </c>
      <c r="C830" t="s">
        <v>2805</v>
      </c>
      <c r="D830" t="s">
        <v>2803</v>
      </c>
      <c r="E830" t="s">
        <v>2804</v>
      </c>
      <c r="F830" t="s">
        <v>697</v>
      </c>
      <c r="G830" t="s">
        <v>411</v>
      </c>
      <c r="H830">
        <v>316</v>
      </c>
      <c r="I830" t="s">
        <v>305</v>
      </c>
      <c r="J830">
        <v>10</v>
      </c>
    </row>
    <row r="831" spans="1:10" x14ac:dyDescent="0.25">
      <c r="A831">
        <v>830</v>
      </c>
      <c r="B831" s="35">
        <v>43756</v>
      </c>
      <c r="C831" t="s">
        <v>2808</v>
      </c>
      <c r="D831" t="s">
        <v>2806</v>
      </c>
      <c r="E831" t="s">
        <v>2807</v>
      </c>
      <c r="F831" t="s">
        <v>784</v>
      </c>
      <c r="G831" t="s">
        <v>920</v>
      </c>
      <c r="H831">
        <v>156</v>
      </c>
      <c r="I831" t="s">
        <v>291</v>
      </c>
      <c r="J831">
        <v>9</v>
      </c>
    </row>
    <row r="832" spans="1:10" x14ac:dyDescent="0.25">
      <c r="A832">
        <v>831</v>
      </c>
      <c r="B832" s="35">
        <v>43492</v>
      </c>
      <c r="C832" t="s">
        <v>2811</v>
      </c>
      <c r="D832" t="s">
        <v>2809</v>
      </c>
      <c r="E832" t="s">
        <v>2810</v>
      </c>
      <c r="F832" t="s">
        <v>300</v>
      </c>
      <c r="G832" t="s">
        <v>726</v>
      </c>
      <c r="H832">
        <v>494</v>
      </c>
      <c r="I832" t="s">
        <v>245</v>
      </c>
      <c r="J832">
        <v>8</v>
      </c>
    </row>
    <row r="833" spans="1:10" x14ac:dyDescent="0.25">
      <c r="A833">
        <v>832</v>
      </c>
      <c r="B833" s="35">
        <v>43522</v>
      </c>
      <c r="C833" t="s">
        <v>2814</v>
      </c>
      <c r="D833" t="s">
        <v>2812</v>
      </c>
      <c r="E833" t="s">
        <v>2813</v>
      </c>
      <c r="F833" t="s">
        <v>580</v>
      </c>
      <c r="G833" t="s">
        <v>865</v>
      </c>
      <c r="H833">
        <v>68</v>
      </c>
      <c r="I833" t="s">
        <v>239</v>
      </c>
      <c r="J833">
        <v>3</v>
      </c>
    </row>
    <row r="834" spans="1:10" x14ac:dyDescent="0.25">
      <c r="A834">
        <v>833</v>
      </c>
      <c r="B834" s="35">
        <v>43628</v>
      </c>
      <c r="C834" t="s">
        <v>2815</v>
      </c>
      <c r="D834" t="s">
        <v>339</v>
      </c>
      <c r="E834" t="s">
        <v>2319</v>
      </c>
      <c r="F834" t="s">
        <v>243</v>
      </c>
      <c r="G834" t="s">
        <v>1014</v>
      </c>
      <c r="H834">
        <v>82</v>
      </c>
      <c r="I834" t="s">
        <v>251</v>
      </c>
      <c r="J834">
        <v>8</v>
      </c>
    </row>
    <row r="835" spans="1:10" x14ac:dyDescent="0.25">
      <c r="A835">
        <v>834</v>
      </c>
      <c r="B835" s="35">
        <v>43589</v>
      </c>
      <c r="C835" t="s">
        <v>2818</v>
      </c>
      <c r="D835" t="s">
        <v>2816</v>
      </c>
      <c r="E835" t="s">
        <v>2817</v>
      </c>
      <c r="F835" t="s">
        <v>473</v>
      </c>
      <c r="G835" t="s">
        <v>296</v>
      </c>
      <c r="H835">
        <v>200</v>
      </c>
      <c r="I835" t="s">
        <v>291</v>
      </c>
      <c r="J835">
        <v>6</v>
      </c>
    </row>
    <row r="836" spans="1:10" x14ac:dyDescent="0.25">
      <c r="A836">
        <v>835</v>
      </c>
      <c r="B836" s="35">
        <v>43575</v>
      </c>
      <c r="C836" t="s">
        <v>2820</v>
      </c>
      <c r="D836" t="s">
        <v>1809</v>
      </c>
      <c r="E836" t="s">
        <v>2819</v>
      </c>
      <c r="F836" t="s">
        <v>432</v>
      </c>
      <c r="G836" t="s">
        <v>411</v>
      </c>
      <c r="H836">
        <v>264</v>
      </c>
      <c r="I836" t="s">
        <v>291</v>
      </c>
      <c r="J836">
        <v>2</v>
      </c>
    </row>
    <row r="837" spans="1:10" x14ac:dyDescent="0.25">
      <c r="A837">
        <v>836</v>
      </c>
      <c r="B837" s="35">
        <v>43788</v>
      </c>
      <c r="C837" t="s">
        <v>2823</v>
      </c>
      <c r="D837" t="s">
        <v>2821</v>
      </c>
      <c r="E837" t="s">
        <v>2822</v>
      </c>
      <c r="F837" t="s">
        <v>270</v>
      </c>
      <c r="G837" t="s">
        <v>250</v>
      </c>
      <c r="H837">
        <v>394</v>
      </c>
      <c r="I837" t="s">
        <v>229</v>
      </c>
      <c r="J837">
        <v>5</v>
      </c>
    </row>
    <row r="838" spans="1:10" x14ac:dyDescent="0.25">
      <c r="A838">
        <v>837</v>
      </c>
      <c r="B838" s="35">
        <v>43716</v>
      </c>
      <c r="C838" t="s">
        <v>2826</v>
      </c>
      <c r="D838" t="s">
        <v>2824</v>
      </c>
      <c r="E838" t="s">
        <v>2825</v>
      </c>
      <c r="F838" t="s">
        <v>525</v>
      </c>
      <c r="G838" t="s">
        <v>705</v>
      </c>
      <c r="H838">
        <v>84</v>
      </c>
      <c r="I838" t="s">
        <v>291</v>
      </c>
      <c r="J838">
        <v>10</v>
      </c>
    </row>
    <row r="839" spans="1:10" x14ac:dyDescent="0.25">
      <c r="A839">
        <v>838</v>
      </c>
      <c r="B839" s="35">
        <v>43655</v>
      </c>
      <c r="C839" t="s">
        <v>2828</v>
      </c>
      <c r="D839" t="s">
        <v>1246</v>
      </c>
      <c r="E839" t="s">
        <v>2827</v>
      </c>
      <c r="F839" t="s">
        <v>784</v>
      </c>
      <c r="G839" t="s">
        <v>250</v>
      </c>
      <c r="H839">
        <v>473</v>
      </c>
      <c r="I839" t="s">
        <v>229</v>
      </c>
      <c r="J839">
        <v>6</v>
      </c>
    </row>
    <row r="840" spans="1:10" x14ac:dyDescent="0.25">
      <c r="A840">
        <v>839</v>
      </c>
      <c r="B840" s="35">
        <v>43493</v>
      </c>
      <c r="C840" t="s">
        <v>2831</v>
      </c>
      <c r="D840" t="s">
        <v>2829</v>
      </c>
      <c r="E840" t="s">
        <v>2830</v>
      </c>
      <c r="F840" t="s">
        <v>671</v>
      </c>
      <c r="G840" t="s">
        <v>749</v>
      </c>
      <c r="H840">
        <v>281</v>
      </c>
      <c r="I840" t="s">
        <v>229</v>
      </c>
      <c r="J840">
        <v>4</v>
      </c>
    </row>
    <row r="841" spans="1:10" x14ac:dyDescent="0.25">
      <c r="A841">
        <v>840</v>
      </c>
      <c r="B841" s="35">
        <v>43664</v>
      </c>
      <c r="C841" t="s">
        <v>2834</v>
      </c>
      <c r="D841" t="s">
        <v>2832</v>
      </c>
      <c r="E841" t="s">
        <v>2833</v>
      </c>
      <c r="F841" t="s">
        <v>525</v>
      </c>
      <c r="G841" t="s">
        <v>338</v>
      </c>
      <c r="H841">
        <v>429</v>
      </c>
      <c r="I841" t="s">
        <v>229</v>
      </c>
      <c r="J841">
        <v>9</v>
      </c>
    </row>
    <row r="842" spans="1:10" x14ac:dyDescent="0.25">
      <c r="A842">
        <v>841</v>
      </c>
      <c r="B842" s="35">
        <v>43467</v>
      </c>
      <c r="C842" t="s">
        <v>2837</v>
      </c>
      <c r="D842" t="s">
        <v>2835</v>
      </c>
      <c r="E842" t="s">
        <v>2836</v>
      </c>
      <c r="F842" t="s">
        <v>506</v>
      </c>
      <c r="G842" t="s">
        <v>541</v>
      </c>
      <c r="H842">
        <v>306</v>
      </c>
      <c r="I842" t="s">
        <v>229</v>
      </c>
      <c r="J842">
        <v>9</v>
      </c>
    </row>
    <row r="843" spans="1:10" x14ac:dyDescent="0.25">
      <c r="A843">
        <v>842</v>
      </c>
      <c r="B843" s="35">
        <v>43475</v>
      </c>
      <c r="C843" t="s">
        <v>2840</v>
      </c>
      <c r="D843" t="s">
        <v>2838</v>
      </c>
      <c r="E843" t="s">
        <v>2839</v>
      </c>
      <c r="F843" t="s">
        <v>378</v>
      </c>
      <c r="G843" t="s">
        <v>709</v>
      </c>
      <c r="H843">
        <v>409</v>
      </c>
      <c r="I843" t="s">
        <v>251</v>
      </c>
      <c r="J843">
        <v>2</v>
      </c>
    </row>
    <row r="844" spans="1:10" x14ac:dyDescent="0.25">
      <c r="A844">
        <v>843</v>
      </c>
      <c r="B844" s="35">
        <v>43682</v>
      </c>
      <c r="C844" t="s">
        <v>2843</v>
      </c>
      <c r="D844" t="s">
        <v>2841</v>
      </c>
      <c r="E844" t="s">
        <v>2842</v>
      </c>
      <c r="F844" t="s">
        <v>300</v>
      </c>
      <c r="G844" t="s">
        <v>1343</v>
      </c>
      <c r="H844">
        <v>440</v>
      </c>
      <c r="I844" t="s">
        <v>305</v>
      </c>
      <c r="J844">
        <v>5</v>
      </c>
    </row>
    <row r="845" spans="1:10" x14ac:dyDescent="0.25">
      <c r="A845">
        <v>844</v>
      </c>
      <c r="B845" s="35">
        <v>43504</v>
      </c>
      <c r="C845" t="s">
        <v>2846</v>
      </c>
      <c r="D845" t="s">
        <v>2844</v>
      </c>
      <c r="E845" t="s">
        <v>2845</v>
      </c>
      <c r="F845" t="s">
        <v>1056</v>
      </c>
      <c r="G845" t="s">
        <v>329</v>
      </c>
      <c r="H845">
        <v>494</v>
      </c>
      <c r="I845" t="s">
        <v>291</v>
      </c>
      <c r="J845">
        <v>8</v>
      </c>
    </row>
    <row r="846" spans="1:10" x14ac:dyDescent="0.25">
      <c r="A846">
        <v>845</v>
      </c>
      <c r="B846" s="35">
        <v>43522</v>
      </c>
      <c r="C846" t="s">
        <v>2849</v>
      </c>
      <c r="D846" t="s">
        <v>2847</v>
      </c>
      <c r="E846" t="s">
        <v>2848</v>
      </c>
      <c r="F846" t="s">
        <v>450</v>
      </c>
      <c r="G846" t="s">
        <v>589</v>
      </c>
      <c r="H846">
        <v>69</v>
      </c>
      <c r="I846" t="s">
        <v>291</v>
      </c>
      <c r="J846">
        <v>2</v>
      </c>
    </row>
    <row r="847" spans="1:10" x14ac:dyDescent="0.25">
      <c r="A847">
        <v>846</v>
      </c>
      <c r="B847" s="35">
        <v>43576</v>
      </c>
      <c r="C847" t="s">
        <v>2852</v>
      </c>
      <c r="D847" t="s">
        <v>2850</v>
      </c>
      <c r="E847" t="s">
        <v>2851</v>
      </c>
      <c r="F847" t="s">
        <v>243</v>
      </c>
      <c r="G847" t="s">
        <v>334</v>
      </c>
      <c r="H847">
        <v>326</v>
      </c>
      <c r="I847" t="s">
        <v>257</v>
      </c>
      <c r="J847">
        <v>5</v>
      </c>
    </row>
    <row r="848" spans="1:10" x14ac:dyDescent="0.25">
      <c r="A848">
        <v>847</v>
      </c>
      <c r="B848" s="35">
        <v>43583</v>
      </c>
      <c r="C848" t="s">
        <v>2855</v>
      </c>
      <c r="D848" t="s">
        <v>2853</v>
      </c>
      <c r="E848" t="s">
        <v>2854</v>
      </c>
      <c r="F848" t="s">
        <v>548</v>
      </c>
      <c r="G848" t="s">
        <v>250</v>
      </c>
      <c r="H848">
        <v>247</v>
      </c>
      <c r="I848" t="s">
        <v>257</v>
      </c>
      <c r="J848">
        <v>7</v>
      </c>
    </row>
    <row r="849" spans="1:10" x14ac:dyDescent="0.25">
      <c r="A849">
        <v>848</v>
      </c>
      <c r="B849" s="35">
        <v>43768</v>
      </c>
      <c r="C849" t="s">
        <v>2858</v>
      </c>
      <c r="D849" t="s">
        <v>2856</v>
      </c>
      <c r="E849" t="s">
        <v>2857</v>
      </c>
      <c r="F849" t="s">
        <v>233</v>
      </c>
      <c r="G849" t="s">
        <v>234</v>
      </c>
      <c r="H849">
        <v>402</v>
      </c>
      <c r="I849" t="s">
        <v>229</v>
      </c>
      <c r="J849">
        <v>2</v>
      </c>
    </row>
    <row r="850" spans="1:10" x14ac:dyDescent="0.25">
      <c r="A850">
        <v>849</v>
      </c>
      <c r="B850" s="35">
        <v>43529</v>
      </c>
      <c r="C850" t="s">
        <v>2861</v>
      </c>
      <c r="D850" t="s">
        <v>2859</v>
      </c>
      <c r="E850" t="s">
        <v>2860</v>
      </c>
      <c r="F850" t="s">
        <v>395</v>
      </c>
      <c r="G850" t="s">
        <v>320</v>
      </c>
      <c r="H850">
        <v>120</v>
      </c>
      <c r="I850" t="s">
        <v>239</v>
      </c>
      <c r="J850">
        <v>9</v>
      </c>
    </row>
    <row r="851" spans="1:10" x14ac:dyDescent="0.25">
      <c r="A851">
        <v>850</v>
      </c>
      <c r="B851" s="35">
        <v>43676</v>
      </c>
      <c r="C851" t="s">
        <v>2864</v>
      </c>
      <c r="D851" t="s">
        <v>2862</v>
      </c>
      <c r="E851" t="s">
        <v>2863</v>
      </c>
      <c r="F851" t="s">
        <v>395</v>
      </c>
      <c r="G851" t="s">
        <v>250</v>
      </c>
      <c r="H851">
        <v>70</v>
      </c>
      <c r="I851" t="s">
        <v>291</v>
      </c>
      <c r="J851">
        <v>1</v>
      </c>
    </row>
    <row r="852" spans="1:10" x14ac:dyDescent="0.25">
      <c r="A852">
        <v>851</v>
      </c>
      <c r="B852" s="35">
        <v>43499</v>
      </c>
      <c r="C852" t="s">
        <v>2867</v>
      </c>
      <c r="D852" t="s">
        <v>2865</v>
      </c>
      <c r="E852" t="s">
        <v>2866</v>
      </c>
      <c r="F852" t="s">
        <v>233</v>
      </c>
      <c r="G852" t="s">
        <v>932</v>
      </c>
      <c r="H852">
        <v>341</v>
      </c>
      <c r="I852" t="s">
        <v>245</v>
      </c>
      <c r="J852">
        <v>1</v>
      </c>
    </row>
    <row r="853" spans="1:10" x14ac:dyDescent="0.25">
      <c r="A853">
        <v>852</v>
      </c>
      <c r="B853" s="35">
        <v>43502</v>
      </c>
      <c r="C853" t="s">
        <v>2870</v>
      </c>
      <c r="D853" t="s">
        <v>2868</v>
      </c>
      <c r="E853" t="s">
        <v>2869</v>
      </c>
      <c r="F853" t="s">
        <v>580</v>
      </c>
      <c r="G853" t="s">
        <v>1267</v>
      </c>
      <c r="H853">
        <v>499</v>
      </c>
      <c r="I853" t="s">
        <v>257</v>
      </c>
      <c r="J853">
        <v>9</v>
      </c>
    </row>
    <row r="854" spans="1:10" x14ac:dyDescent="0.25">
      <c r="A854">
        <v>853</v>
      </c>
      <c r="B854" s="35">
        <v>43540</v>
      </c>
      <c r="C854" t="s">
        <v>2873</v>
      </c>
      <c r="D854" t="s">
        <v>2871</v>
      </c>
      <c r="E854" t="s">
        <v>2872</v>
      </c>
      <c r="F854" t="s">
        <v>243</v>
      </c>
      <c r="G854" t="s">
        <v>379</v>
      </c>
      <c r="H854">
        <v>336</v>
      </c>
      <c r="I854" t="s">
        <v>291</v>
      </c>
      <c r="J854">
        <v>10</v>
      </c>
    </row>
    <row r="855" spans="1:10" x14ac:dyDescent="0.25">
      <c r="A855">
        <v>854</v>
      </c>
      <c r="B855" s="35">
        <v>43516</v>
      </c>
      <c r="C855" t="s">
        <v>2876</v>
      </c>
      <c r="D855" t="s">
        <v>2874</v>
      </c>
      <c r="E855" t="s">
        <v>2875</v>
      </c>
      <c r="F855" t="s">
        <v>249</v>
      </c>
      <c r="G855" t="s">
        <v>458</v>
      </c>
      <c r="H855">
        <v>34</v>
      </c>
      <c r="I855" t="s">
        <v>229</v>
      </c>
      <c r="J855">
        <v>10</v>
      </c>
    </row>
    <row r="856" spans="1:10" x14ac:dyDescent="0.25">
      <c r="A856">
        <v>855</v>
      </c>
      <c r="B856" s="35">
        <v>43658</v>
      </c>
      <c r="C856" t="s">
        <v>2879</v>
      </c>
      <c r="D856" t="s">
        <v>2877</v>
      </c>
      <c r="E856" t="s">
        <v>2878</v>
      </c>
      <c r="F856" t="s">
        <v>477</v>
      </c>
      <c r="G856" t="s">
        <v>513</v>
      </c>
      <c r="H856">
        <v>306</v>
      </c>
      <c r="I856" t="s">
        <v>239</v>
      </c>
      <c r="J856">
        <v>8</v>
      </c>
    </row>
    <row r="857" spans="1:10" x14ac:dyDescent="0.25">
      <c r="A857">
        <v>856</v>
      </c>
      <c r="B857" s="35">
        <v>43557</v>
      </c>
      <c r="C857" t="s">
        <v>2882</v>
      </c>
      <c r="D857" t="s">
        <v>2880</v>
      </c>
      <c r="E857" t="s">
        <v>2881</v>
      </c>
      <c r="F857" t="s">
        <v>233</v>
      </c>
      <c r="G857" t="s">
        <v>589</v>
      </c>
      <c r="H857">
        <v>334</v>
      </c>
      <c r="I857" t="s">
        <v>305</v>
      </c>
      <c r="J857">
        <v>4</v>
      </c>
    </row>
    <row r="858" spans="1:10" x14ac:dyDescent="0.25">
      <c r="A858">
        <v>857</v>
      </c>
      <c r="B858" s="35">
        <v>43602</v>
      </c>
      <c r="C858" t="s">
        <v>2885</v>
      </c>
      <c r="D858" t="s">
        <v>2883</v>
      </c>
      <c r="E858" t="s">
        <v>2884</v>
      </c>
      <c r="F858" t="s">
        <v>473</v>
      </c>
      <c r="G858" t="s">
        <v>256</v>
      </c>
      <c r="H858">
        <v>173</v>
      </c>
      <c r="I858" t="s">
        <v>305</v>
      </c>
      <c r="J858">
        <v>10</v>
      </c>
    </row>
    <row r="859" spans="1:10" x14ac:dyDescent="0.25">
      <c r="A859">
        <v>858</v>
      </c>
      <c r="B859" s="35">
        <v>43684</v>
      </c>
      <c r="C859" t="s">
        <v>2888</v>
      </c>
      <c r="D859" t="s">
        <v>2886</v>
      </c>
      <c r="E859" t="s">
        <v>2887</v>
      </c>
      <c r="F859" t="s">
        <v>473</v>
      </c>
      <c r="G859" t="s">
        <v>411</v>
      </c>
      <c r="H859">
        <v>201</v>
      </c>
      <c r="I859" t="s">
        <v>229</v>
      </c>
      <c r="J859">
        <v>8</v>
      </c>
    </row>
    <row r="860" spans="1:10" x14ac:dyDescent="0.25">
      <c r="A860">
        <v>859</v>
      </c>
      <c r="B860" s="35">
        <v>43741</v>
      </c>
      <c r="C860" t="s">
        <v>2891</v>
      </c>
      <c r="D860" t="s">
        <v>2889</v>
      </c>
      <c r="E860" t="s">
        <v>2890</v>
      </c>
      <c r="F860" t="s">
        <v>275</v>
      </c>
      <c r="G860" t="s">
        <v>975</v>
      </c>
      <c r="H860">
        <v>128</v>
      </c>
      <c r="I860" t="s">
        <v>245</v>
      </c>
      <c r="J860">
        <v>1</v>
      </c>
    </row>
    <row r="861" spans="1:10" x14ac:dyDescent="0.25">
      <c r="A861">
        <v>860</v>
      </c>
      <c r="B861" s="35">
        <v>43658</v>
      </c>
      <c r="C861" t="s">
        <v>2894</v>
      </c>
      <c r="D861" t="s">
        <v>2892</v>
      </c>
      <c r="E861" t="s">
        <v>2893</v>
      </c>
      <c r="F861" t="s">
        <v>432</v>
      </c>
      <c r="G861" t="s">
        <v>541</v>
      </c>
      <c r="H861">
        <v>12</v>
      </c>
      <c r="I861" t="s">
        <v>291</v>
      </c>
      <c r="J861">
        <v>7</v>
      </c>
    </row>
    <row r="862" spans="1:10" x14ac:dyDescent="0.25">
      <c r="A862">
        <v>861</v>
      </c>
      <c r="B862" s="35">
        <v>43701</v>
      </c>
      <c r="C862" t="s">
        <v>2897</v>
      </c>
      <c r="D862" t="s">
        <v>2895</v>
      </c>
      <c r="E862" t="s">
        <v>2896</v>
      </c>
      <c r="F862" t="s">
        <v>295</v>
      </c>
      <c r="G862" t="s">
        <v>518</v>
      </c>
      <c r="H862">
        <v>408</v>
      </c>
      <c r="I862" t="s">
        <v>305</v>
      </c>
      <c r="J862">
        <v>10</v>
      </c>
    </row>
    <row r="863" spans="1:10" x14ac:dyDescent="0.25">
      <c r="A863">
        <v>862</v>
      </c>
      <c r="B863" s="35">
        <v>43610</v>
      </c>
      <c r="C863" t="s">
        <v>2899</v>
      </c>
      <c r="D863" t="s">
        <v>252</v>
      </c>
      <c r="E863" t="s">
        <v>2898</v>
      </c>
      <c r="F863" t="s">
        <v>243</v>
      </c>
      <c r="G863" t="s">
        <v>932</v>
      </c>
      <c r="H863">
        <v>196</v>
      </c>
      <c r="I863" t="s">
        <v>257</v>
      </c>
      <c r="J863">
        <v>6</v>
      </c>
    </row>
    <row r="864" spans="1:10" x14ac:dyDescent="0.25">
      <c r="A864">
        <v>863</v>
      </c>
      <c r="B864" s="35">
        <v>43592</v>
      </c>
      <c r="C864" t="s">
        <v>2902</v>
      </c>
      <c r="D864" t="s">
        <v>2900</v>
      </c>
      <c r="E864" t="s">
        <v>2901</v>
      </c>
      <c r="F864" t="s">
        <v>295</v>
      </c>
      <c r="G864" t="s">
        <v>1343</v>
      </c>
      <c r="H864">
        <v>457</v>
      </c>
      <c r="I864" t="s">
        <v>239</v>
      </c>
      <c r="J864">
        <v>2</v>
      </c>
    </row>
    <row r="865" spans="1:10" x14ac:dyDescent="0.25">
      <c r="A865">
        <v>864</v>
      </c>
      <c r="B865" s="35">
        <v>43650</v>
      </c>
      <c r="C865" t="s">
        <v>2905</v>
      </c>
      <c r="D865" t="s">
        <v>2903</v>
      </c>
      <c r="E865" t="s">
        <v>2904</v>
      </c>
      <c r="F865" t="s">
        <v>270</v>
      </c>
      <c r="G865" t="s">
        <v>324</v>
      </c>
      <c r="H865">
        <v>307</v>
      </c>
      <c r="I865" t="s">
        <v>251</v>
      </c>
      <c r="J865">
        <v>4</v>
      </c>
    </row>
    <row r="866" spans="1:10" x14ac:dyDescent="0.25">
      <c r="A866">
        <v>865</v>
      </c>
      <c r="B866" s="35">
        <v>43603</v>
      </c>
      <c r="C866" t="s">
        <v>2908</v>
      </c>
      <c r="D866" t="s">
        <v>2906</v>
      </c>
      <c r="E866" t="s">
        <v>2907</v>
      </c>
      <c r="F866" t="s">
        <v>506</v>
      </c>
      <c r="G866" t="s">
        <v>726</v>
      </c>
      <c r="H866">
        <v>304</v>
      </c>
      <c r="I866" t="s">
        <v>251</v>
      </c>
      <c r="J866">
        <v>8</v>
      </c>
    </row>
    <row r="867" spans="1:10" x14ac:dyDescent="0.25">
      <c r="A867">
        <v>866</v>
      </c>
      <c r="B867" s="35">
        <v>43686</v>
      </c>
      <c r="C867" t="s">
        <v>2911</v>
      </c>
      <c r="D867" t="s">
        <v>2909</v>
      </c>
      <c r="E867" t="s">
        <v>2910</v>
      </c>
      <c r="F867" t="s">
        <v>249</v>
      </c>
      <c r="G867" t="s">
        <v>1026</v>
      </c>
      <c r="H867">
        <v>359</v>
      </c>
      <c r="I867" t="s">
        <v>229</v>
      </c>
      <c r="J867">
        <v>7</v>
      </c>
    </row>
    <row r="868" spans="1:10" x14ac:dyDescent="0.25">
      <c r="A868">
        <v>867</v>
      </c>
      <c r="B868" s="35">
        <v>43721</v>
      </c>
      <c r="C868" t="s">
        <v>2914</v>
      </c>
      <c r="D868" t="s">
        <v>2912</v>
      </c>
      <c r="E868" t="s">
        <v>2913</v>
      </c>
      <c r="F868" t="s">
        <v>722</v>
      </c>
      <c r="G868" t="s">
        <v>379</v>
      </c>
      <c r="H868">
        <v>490</v>
      </c>
      <c r="I868" t="s">
        <v>239</v>
      </c>
      <c r="J868">
        <v>7</v>
      </c>
    </row>
    <row r="869" spans="1:10" x14ac:dyDescent="0.25">
      <c r="A869">
        <v>868</v>
      </c>
      <c r="B869" s="35">
        <v>43623</v>
      </c>
      <c r="C869" t="s">
        <v>2917</v>
      </c>
      <c r="D869" t="s">
        <v>2915</v>
      </c>
      <c r="E869" t="s">
        <v>2916</v>
      </c>
      <c r="F869" t="s">
        <v>784</v>
      </c>
      <c r="G869" t="s">
        <v>338</v>
      </c>
      <c r="H869">
        <v>347</v>
      </c>
      <c r="I869" t="s">
        <v>245</v>
      </c>
      <c r="J869">
        <v>4</v>
      </c>
    </row>
    <row r="870" spans="1:10" x14ac:dyDescent="0.25">
      <c r="A870">
        <v>869</v>
      </c>
      <c r="B870" s="35">
        <v>43494</v>
      </c>
      <c r="C870" t="s">
        <v>2920</v>
      </c>
      <c r="D870" t="s">
        <v>2918</v>
      </c>
      <c r="E870" t="s">
        <v>2919</v>
      </c>
      <c r="F870" t="s">
        <v>300</v>
      </c>
      <c r="G870" t="s">
        <v>612</v>
      </c>
      <c r="H870">
        <v>99</v>
      </c>
      <c r="I870" t="s">
        <v>245</v>
      </c>
      <c r="J870">
        <v>8</v>
      </c>
    </row>
    <row r="871" spans="1:10" x14ac:dyDescent="0.25">
      <c r="A871">
        <v>870</v>
      </c>
      <c r="B871" s="35">
        <v>43508</v>
      </c>
      <c r="C871" t="s">
        <v>2923</v>
      </c>
      <c r="D871" t="s">
        <v>2921</v>
      </c>
      <c r="E871" t="s">
        <v>2922</v>
      </c>
      <c r="F871" t="s">
        <v>481</v>
      </c>
      <c r="G871" t="s">
        <v>858</v>
      </c>
      <c r="H871">
        <v>11</v>
      </c>
      <c r="I871" t="s">
        <v>291</v>
      </c>
      <c r="J871">
        <v>9</v>
      </c>
    </row>
    <row r="872" spans="1:10" x14ac:dyDescent="0.25">
      <c r="A872">
        <v>871</v>
      </c>
      <c r="B872" s="35">
        <v>43731</v>
      </c>
      <c r="C872" t="s">
        <v>2925</v>
      </c>
      <c r="D872" t="s">
        <v>2131</v>
      </c>
      <c r="E872" t="s">
        <v>2924</v>
      </c>
      <c r="F872" t="s">
        <v>378</v>
      </c>
      <c r="G872" t="s">
        <v>612</v>
      </c>
      <c r="H872">
        <v>125</v>
      </c>
      <c r="I872" t="s">
        <v>305</v>
      </c>
      <c r="J872">
        <v>3</v>
      </c>
    </row>
    <row r="873" spans="1:10" x14ac:dyDescent="0.25">
      <c r="A873">
        <v>872</v>
      </c>
      <c r="B873" s="35">
        <v>43516</v>
      </c>
      <c r="C873" t="s">
        <v>2928</v>
      </c>
      <c r="D873" t="s">
        <v>2926</v>
      </c>
      <c r="E873" t="s">
        <v>2927</v>
      </c>
      <c r="F873" t="s">
        <v>255</v>
      </c>
      <c r="G873" t="s">
        <v>421</v>
      </c>
      <c r="H873">
        <v>123</v>
      </c>
      <c r="I873" t="s">
        <v>291</v>
      </c>
      <c r="J873">
        <v>7</v>
      </c>
    </row>
    <row r="874" spans="1:10" x14ac:dyDescent="0.25">
      <c r="A874">
        <v>873</v>
      </c>
      <c r="B874" s="35">
        <v>43691</v>
      </c>
      <c r="C874" t="s">
        <v>2931</v>
      </c>
      <c r="D874" t="s">
        <v>2929</v>
      </c>
      <c r="E874" t="s">
        <v>2930</v>
      </c>
      <c r="F874" t="s">
        <v>300</v>
      </c>
      <c r="G874" t="s">
        <v>458</v>
      </c>
      <c r="H874">
        <v>419</v>
      </c>
      <c r="I874" t="s">
        <v>239</v>
      </c>
      <c r="J874">
        <v>7</v>
      </c>
    </row>
    <row r="875" spans="1:10" x14ac:dyDescent="0.25">
      <c r="A875">
        <v>874</v>
      </c>
      <c r="B875" s="35">
        <v>43507</v>
      </c>
      <c r="C875" t="s">
        <v>2934</v>
      </c>
      <c r="D875" t="s">
        <v>2932</v>
      </c>
      <c r="E875" t="s">
        <v>2933</v>
      </c>
      <c r="F875" t="s">
        <v>255</v>
      </c>
      <c r="G875" t="s">
        <v>329</v>
      </c>
      <c r="H875">
        <v>208</v>
      </c>
      <c r="I875" t="s">
        <v>291</v>
      </c>
      <c r="J875">
        <v>2</v>
      </c>
    </row>
    <row r="876" spans="1:10" x14ac:dyDescent="0.25">
      <c r="A876">
        <v>875</v>
      </c>
      <c r="B876" s="35">
        <v>43514</v>
      </c>
      <c r="C876" t="s">
        <v>2937</v>
      </c>
      <c r="D876" t="s">
        <v>2935</v>
      </c>
      <c r="E876" t="s">
        <v>2936</v>
      </c>
      <c r="F876" t="s">
        <v>468</v>
      </c>
      <c r="G876" t="s">
        <v>705</v>
      </c>
      <c r="H876">
        <v>124</v>
      </c>
      <c r="I876" t="s">
        <v>291</v>
      </c>
      <c r="J876">
        <v>9</v>
      </c>
    </row>
    <row r="877" spans="1:10" x14ac:dyDescent="0.25">
      <c r="A877">
        <v>876</v>
      </c>
      <c r="B877" s="35">
        <v>43776</v>
      </c>
      <c r="C877" t="s">
        <v>2940</v>
      </c>
      <c r="D877" t="s">
        <v>2938</v>
      </c>
      <c r="E877" t="s">
        <v>2939</v>
      </c>
      <c r="F877" t="s">
        <v>924</v>
      </c>
      <c r="G877" t="s">
        <v>800</v>
      </c>
      <c r="H877">
        <v>94</v>
      </c>
      <c r="I877" t="s">
        <v>229</v>
      </c>
      <c r="J877">
        <v>1</v>
      </c>
    </row>
    <row r="878" spans="1:10" x14ac:dyDescent="0.25">
      <c r="A878">
        <v>877</v>
      </c>
      <c r="B878" s="35">
        <v>43692</v>
      </c>
      <c r="C878" t="s">
        <v>2943</v>
      </c>
      <c r="D878" t="s">
        <v>2941</v>
      </c>
      <c r="E878" t="s">
        <v>2942</v>
      </c>
      <c r="F878" t="s">
        <v>378</v>
      </c>
      <c r="G878" t="s">
        <v>425</v>
      </c>
      <c r="H878">
        <v>493</v>
      </c>
      <c r="I878" t="s">
        <v>251</v>
      </c>
      <c r="J878">
        <v>9</v>
      </c>
    </row>
    <row r="879" spans="1:10" x14ac:dyDescent="0.25">
      <c r="A879">
        <v>878</v>
      </c>
      <c r="B879" s="35">
        <v>43723</v>
      </c>
      <c r="C879" t="s">
        <v>2946</v>
      </c>
      <c r="D879" t="s">
        <v>2944</v>
      </c>
      <c r="E879" t="s">
        <v>2945</v>
      </c>
      <c r="F879" t="s">
        <v>295</v>
      </c>
      <c r="G879" t="s">
        <v>800</v>
      </c>
      <c r="H879">
        <v>432</v>
      </c>
      <c r="I879" t="s">
        <v>291</v>
      </c>
      <c r="J879">
        <v>6</v>
      </c>
    </row>
    <row r="880" spans="1:10" x14ac:dyDescent="0.25">
      <c r="A880">
        <v>879</v>
      </c>
      <c r="B880" s="35">
        <v>43491</v>
      </c>
      <c r="C880" t="s">
        <v>2949</v>
      </c>
      <c r="D880" t="s">
        <v>2947</v>
      </c>
      <c r="E880" t="s">
        <v>2948</v>
      </c>
      <c r="F880" t="s">
        <v>580</v>
      </c>
      <c r="G880" t="s">
        <v>234</v>
      </c>
      <c r="H880">
        <v>439</v>
      </c>
      <c r="I880" t="s">
        <v>229</v>
      </c>
      <c r="J880">
        <v>6</v>
      </c>
    </row>
    <row r="881" spans="1:10" x14ac:dyDescent="0.25">
      <c r="A881">
        <v>880</v>
      </c>
      <c r="B881" s="35">
        <v>43700</v>
      </c>
      <c r="C881" t="s">
        <v>2952</v>
      </c>
      <c r="D881" t="s">
        <v>2950</v>
      </c>
      <c r="E881" t="s">
        <v>2951</v>
      </c>
      <c r="F881" t="s">
        <v>525</v>
      </c>
      <c r="G881" t="s">
        <v>324</v>
      </c>
      <c r="H881">
        <v>91</v>
      </c>
      <c r="I881" t="s">
        <v>291</v>
      </c>
      <c r="J881">
        <v>4</v>
      </c>
    </row>
    <row r="882" spans="1:10" x14ac:dyDescent="0.25">
      <c r="A882">
        <v>881</v>
      </c>
      <c r="B882" s="35">
        <v>43497</v>
      </c>
      <c r="C882" t="s">
        <v>2955</v>
      </c>
      <c r="D882" t="s">
        <v>2953</v>
      </c>
      <c r="E882" t="s">
        <v>2954</v>
      </c>
      <c r="F882" t="s">
        <v>300</v>
      </c>
      <c r="G882" t="s">
        <v>324</v>
      </c>
      <c r="H882">
        <v>150</v>
      </c>
      <c r="I882" t="s">
        <v>245</v>
      </c>
      <c r="J882">
        <v>3</v>
      </c>
    </row>
    <row r="883" spans="1:10" x14ac:dyDescent="0.25">
      <c r="A883">
        <v>882</v>
      </c>
      <c r="B883" s="35">
        <v>43668</v>
      </c>
      <c r="C883" t="s">
        <v>2958</v>
      </c>
      <c r="D883" t="s">
        <v>2956</v>
      </c>
      <c r="E883" t="s">
        <v>2957</v>
      </c>
      <c r="F883" t="s">
        <v>83</v>
      </c>
      <c r="G883" t="s">
        <v>932</v>
      </c>
      <c r="H883">
        <v>183</v>
      </c>
      <c r="I883" t="s">
        <v>239</v>
      </c>
      <c r="J883">
        <v>4</v>
      </c>
    </row>
    <row r="884" spans="1:10" x14ac:dyDescent="0.25">
      <c r="A884">
        <v>883</v>
      </c>
      <c r="B884" s="35">
        <v>43630</v>
      </c>
      <c r="C884" t="s">
        <v>2961</v>
      </c>
      <c r="D884" t="s">
        <v>2959</v>
      </c>
      <c r="E884" t="s">
        <v>2960</v>
      </c>
      <c r="F884" t="s">
        <v>243</v>
      </c>
      <c r="G884" t="s">
        <v>975</v>
      </c>
      <c r="H884">
        <v>304</v>
      </c>
      <c r="I884" t="s">
        <v>239</v>
      </c>
      <c r="J884">
        <v>6</v>
      </c>
    </row>
    <row r="885" spans="1:10" x14ac:dyDescent="0.25">
      <c r="A885">
        <v>884</v>
      </c>
      <c r="B885" s="35">
        <v>43749</v>
      </c>
      <c r="C885" t="s">
        <v>2964</v>
      </c>
      <c r="D885" t="s">
        <v>2962</v>
      </c>
      <c r="E885" t="s">
        <v>2963</v>
      </c>
      <c r="F885" t="s">
        <v>270</v>
      </c>
      <c r="G885" t="s">
        <v>649</v>
      </c>
      <c r="H885">
        <v>285</v>
      </c>
      <c r="I885" t="s">
        <v>229</v>
      </c>
      <c r="J885">
        <v>3</v>
      </c>
    </row>
    <row r="886" spans="1:10" x14ac:dyDescent="0.25">
      <c r="A886">
        <v>885</v>
      </c>
      <c r="B886" s="35">
        <v>43570</v>
      </c>
      <c r="C886" t="s">
        <v>2967</v>
      </c>
      <c r="D886" t="s">
        <v>2965</v>
      </c>
      <c r="E886" t="s">
        <v>2966</v>
      </c>
      <c r="F886" t="s">
        <v>525</v>
      </c>
      <c r="G886" t="s">
        <v>1267</v>
      </c>
      <c r="H886">
        <v>437</v>
      </c>
      <c r="I886" t="s">
        <v>291</v>
      </c>
      <c r="J886">
        <v>8</v>
      </c>
    </row>
    <row r="887" spans="1:10" x14ac:dyDescent="0.25">
      <c r="A887">
        <v>886</v>
      </c>
      <c r="B887" s="35">
        <v>43682</v>
      </c>
      <c r="C887" t="s">
        <v>2970</v>
      </c>
      <c r="D887" t="s">
        <v>2968</v>
      </c>
      <c r="E887" t="s">
        <v>2969</v>
      </c>
      <c r="F887" t="s">
        <v>477</v>
      </c>
      <c r="G887" t="s">
        <v>421</v>
      </c>
      <c r="H887">
        <v>54</v>
      </c>
      <c r="I887" t="s">
        <v>239</v>
      </c>
      <c r="J887">
        <v>2</v>
      </c>
    </row>
    <row r="888" spans="1:10" x14ac:dyDescent="0.25">
      <c r="A888">
        <v>887</v>
      </c>
      <c r="B888" s="35">
        <v>43646</v>
      </c>
      <c r="C888" t="s">
        <v>2973</v>
      </c>
      <c r="D888" t="s">
        <v>2971</v>
      </c>
      <c r="E888" t="s">
        <v>2972</v>
      </c>
      <c r="F888" t="s">
        <v>270</v>
      </c>
      <c r="G888" t="s">
        <v>845</v>
      </c>
      <c r="H888">
        <v>213</v>
      </c>
      <c r="I888" t="s">
        <v>251</v>
      </c>
      <c r="J888">
        <v>10</v>
      </c>
    </row>
    <row r="889" spans="1:10" x14ac:dyDescent="0.25">
      <c r="A889">
        <v>888</v>
      </c>
      <c r="B889" s="35">
        <v>43662</v>
      </c>
      <c r="C889" t="s">
        <v>2975</v>
      </c>
      <c r="D889" t="s">
        <v>2865</v>
      </c>
      <c r="E889" t="s">
        <v>2974</v>
      </c>
      <c r="F889" t="s">
        <v>506</v>
      </c>
      <c r="G889" t="s">
        <v>645</v>
      </c>
      <c r="H889">
        <v>187</v>
      </c>
      <c r="I889" t="s">
        <v>239</v>
      </c>
      <c r="J889">
        <v>3</v>
      </c>
    </row>
    <row r="890" spans="1:10" x14ac:dyDescent="0.25">
      <c r="A890">
        <v>889</v>
      </c>
      <c r="B890" s="35">
        <v>43668</v>
      </c>
      <c r="C890" t="s">
        <v>2977</v>
      </c>
      <c r="D890" t="s">
        <v>766</v>
      </c>
      <c r="E890" t="s">
        <v>2976</v>
      </c>
      <c r="F890" t="s">
        <v>295</v>
      </c>
      <c r="G890" t="s">
        <v>271</v>
      </c>
      <c r="H890">
        <v>354</v>
      </c>
      <c r="I890" t="s">
        <v>291</v>
      </c>
      <c r="J890">
        <v>9</v>
      </c>
    </row>
    <row r="891" spans="1:10" x14ac:dyDescent="0.25">
      <c r="A891">
        <v>890</v>
      </c>
      <c r="B891" s="35">
        <v>43592</v>
      </c>
      <c r="C891" t="s">
        <v>2979</v>
      </c>
      <c r="D891" t="s">
        <v>2921</v>
      </c>
      <c r="E891" t="s">
        <v>2978</v>
      </c>
      <c r="F891" t="s">
        <v>432</v>
      </c>
      <c r="G891" t="s">
        <v>338</v>
      </c>
      <c r="H891">
        <v>107</v>
      </c>
      <c r="I891" t="s">
        <v>229</v>
      </c>
      <c r="J891">
        <v>10</v>
      </c>
    </row>
    <row r="892" spans="1:10" x14ac:dyDescent="0.25">
      <c r="A892">
        <v>891</v>
      </c>
      <c r="B892" s="35">
        <v>43621</v>
      </c>
      <c r="C892" t="s">
        <v>2982</v>
      </c>
      <c r="D892" t="s">
        <v>2980</v>
      </c>
      <c r="E892" t="s">
        <v>2981</v>
      </c>
      <c r="F892" t="s">
        <v>477</v>
      </c>
      <c r="G892" t="s">
        <v>705</v>
      </c>
      <c r="H892">
        <v>346</v>
      </c>
      <c r="I892" t="s">
        <v>257</v>
      </c>
      <c r="J892">
        <v>8</v>
      </c>
    </row>
    <row r="893" spans="1:10" x14ac:dyDescent="0.25">
      <c r="A893">
        <v>892</v>
      </c>
      <c r="B893" s="35">
        <v>43605</v>
      </c>
      <c r="C893" t="s">
        <v>2985</v>
      </c>
      <c r="D893" t="s">
        <v>2983</v>
      </c>
      <c r="E893" t="s">
        <v>2984</v>
      </c>
      <c r="F893" t="s">
        <v>468</v>
      </c>
      <c r="G893" t="s">
        <v>458</v>
      </c>
      <c r="H893">
        <v>102</v>
      </c>
      <c r="I893" t="s">
        <v>257</v>
      </c>
      <c r="J893">
        <v>5</v>
      </c>
    </row>
    <row r="894" spans="1:10" x14ac:dyDescent="0.25">
      <c r="A894">
        <v>893</v>
      </c>
      <c r="B894" s="35">
        <v>43711</v>
      </c>
      <c r="C894" t="s">
        <v>2988</v>
      </c>
      <c r="D894" t="s">
        <v>2986</v>
      </c>
      <c r="E894" t="s">
        <v>2987</v>
      </c>
      <c r="F894" t="s">
        <v>584</v>
      </c>
      <c r="G894" t="s">
        <v>388</v>
      </c>
      <c r="H894">
        <v>387</v>
      </c>
      <c r="I894" t="s">
        <v>305</v>
      </c>
      <c r="J894">
        <v>9</v>
      </c>
    </row>
    <row r="895" spans="1:10" x14ac:dyDescent="0.25">
      <c r="A895">
        <v>894</v>
      </c>
      <c r="B895" s="35">
        <v>43619</v>
      </c>
      <c r="C895" t="s">
        <v>2991</v>
      </c>
      <c r="D895" t="s">
        <v>2989</v>
      </c>
      <c r="E895" t="s">
        <v>2990</v>
      </c>
      <c r="F895" t="s">
        <v>395</v>
      </c>
      <c r="G895" t="s">
        <v>800</v>
      </c>
      <c r="H895">
        <v>28</v>
      </c>
      <c r="I895" t="s">
        <v>239</v>
      </c>
      <c r="J895">
        <v>3</v>
      </c>
    </row>
    <row r="896" spans="1:10" x14ac:dyDescent="0.25">
      <c r="A896">
        <v>895</v>
      </c>
      <c r="B896" s="35">
        <v>43720</v>
      </c>
      <c r="C896" t="s">
        <v>2993</v>
      </c>
      <c r="D896" t="s">
        <v>2992</v>
      </c>
      <c r="E896" t="s">
        <v>964</v>
      </c>
      <c r="F896" t="s">
        <v>233</v>
      </c>
      <c r="G896" t="s">
        <v>800</v>
      </c>
      <c r="H896">
        <v>402</v>
      </c>
      <c r="I896" t="s">
        <v>251</v>
      </c>
      <c r="J896">
        <v>4</v>
      </c>
    </row>
    <row r="897" spans="1:10" x14ac:dyDescent="0.25">
      <c r="A897">
        <v>896</v>
      </c>
      <c r="B897" s="35">
        <v>43509</v>
      </c>
      <c r="C897" t="s">
        <v>2995</v>
      </c>
      <c r="D897" t="s">
        <v>2649</v>
      </c>
      <c r="E897" t="s">
        <v>2994</v>
      </c>
      <c r="F897" t="s">
        <v>83</v>
      </c>
      <c r="G897" t="s">
        <v>490</v>
      </c>
      <c r="H897">
        <v>471</v>
      </c>
      <c r="I897" t="s">
        <v>291</v>
      </c>
      <c r="J897">
        <v>10</v>
      </c>
    </row>
    <row r="898" spans="1:10" x14ac:dyDescent="0.25">
      <c r="A898">
        <v>897</v>
      </c>
      <c r="B898" s="35">
        <v>43666</v>
      </c>
      <c r="C898" t="s">
        <v>2998</v>
      </c>
      <c r="D898" t="s">
        <v>2996</v>
      </c>
      <c r="E898" t="s">
        <v>2997</v>
      </c>
      <c r="F898" t="s">
        <v>233</v>
      </c>
      <c r="G898" t="s">
        <v>304</v>
      </c>
      <c r="H898">
        <v>383</v>
      </c>
      <c r="I898" t="s">
        <v>305</v>
      </c>
      <c r="J898">
        <v>5</v>
      </c>
    </row>
    <row r="899" spans="1:10" x14ac:dyDescent="0.25">
      <c r="A899">
        <v>898</v>
      </c>
      <c r="B899" s="35">
        <v>43768</v>
      </c>
      <c r="C899" t="s">
        <v>3001</v>
      </c>
      <c r="D899" t="s">
        <v>2999</v>
      </c>
      <c r="E899" t="s">
        <v>3000</v>
      </c>
      <c r="F899" t="s">
        <v>924</v>
      </c>
      <c r="G899" t="s">
        <v>474</v>
      </c>
      <c r="H899">
        <v>96</v>
      </c>
      <c r="I899" t="s">
        <v>229</v>
      </c>
      <c r="J899">
        <v>9</v>
      </c>
    </row>
    <row r="900" spans="1:10" x14ac:dyDescent="0.25">
      <c r="A900">
        <v>899</v>
      </c>
      <c r="B900" s="35">
        <v>43539</v>
      </c>
      <c r="C900" t="s">
        <v>3004</v>
      </c>
      <c r="D900" t="s">
        <v>3002</v>
      </c>
      <c r="E900" t="s">
        <v>3003</v>
      </c>
      <c r="F900" t="s">
        <v>378</v>
      </c>
      <c r="G900" t="s">
        <v>828</v>
      </c>
      <c r="H900">
        <v>330</v>
      </c>
      <c r="I900" t="s">
        <v>305</v>
      </c>
      <c r="J900">
        <v>7</v>
      </c>
    </row>
    <row r="901" spans="1:10" x14ac:dyDescent="0.25">
      <c r="A901">
        <v>900</v>
      </c>
      <c r="B901" s="35">
        <v>43647</v>
      </c>
      <c r="C901" t="s">
        <v>3007</v>
      </c>
      <c r="D901" t="s">
        <v>3005</v>
      </c>
      <c r="E901" t="s">
        <v>3006</v>
      </c>
      <c r="F901" t="s">
        <v>255</v>
      </c>
      <c r="G901" t="s">
        <v>276</v>
      </c>
      <c r="H901">
        <v>76</v>
      </c>
      <c r="I901" t="s">
        <v>245</v>
      </c>
      <c r="J901">
        <v>3</v>
      </c>
    </row>
    <row r="902" spans="1:10" x14ac:dyDescent="0.25">
      <c r="A902">
        <v>901</v>
      </c>
      <c r="B902" s="35">
        <v>43569</v>
      </c>
      <c r="C902" t="s">
        <v>3010</v>
      </c>
      <c r="D902" t="s">
        <v>3008</v>
      </c>
      <c r="E902" t="s">
        <v>3009</v>
      </c>
      <c r="F902" t="s">
        <v>328</v>
      </c>
      <c r="G902" t="s">
        <v>486</v>
      </c>
      <c r="H902">
        <v>254</v>
      </c>
      <c r="I902" t="s">
        <v>257</v>
      </c>
      <c r="J902">
        <v>7</v>
      </c>
    </row>
    <row r="903" spans="1:10" x14ac:dyDescent="0.25">
      <c r="A903">
        <v>902</v>
      </c>
      <c r="B903" s="35">
        <v>43471</v>
      </c>
      <c r="C903" t="s">
        <v>3013</v>
      </c>
      <c r="D903" t="s">
        <v>3011</v>
      </c>
      <c r="E903" t="s">
        <v>3012</v>
      </c>
      <c r="F903" t="s">
        <v>295</v>
      </c>
      <c r="G903" t="s">
        <v>513</v>
      </c>
      <c r="H903">
        <v>351</v>
      </c>
      <c r="I903" t="s">
        <v>239</v>
      </c>
      <c r="J903">
        <v>9</v>
      </c>
    </row>
    <row r="904" spans="1:10" x14ac:dyDescent="0.25">
      <c r="A904">
        <v>903</v>
      </c>
      <c r="B904" s="35">
        <v>43666</v>
      </c>
      <c r="C904" t="s">
        <v>3016</v>
      </c>
      <c r="D904" t="s">
        <v>3014</v>
      </c>
      <c r="E904" t="s">
        <v>3015</v>
      </c>
      <c r="F904" t="s">
        <v>83</v>
      </c>
      <c r="G904" t="s">
        <v>362</v>
      </c>
      <c r="H904">
        <v>449</v>
      </c>
      <c r="I904" t="s">
        <v>251</v>
      </c>
      <c r="J904">
        <v>4</v>
      </c>
    </row>
    <row r="905" spans="1:10" x14ac:dyDescent="0.25">
      <c r="A905">
        <v>904</v>
      </c>
      <c r="B905" s="35">
        <v>43569</v>
      </c>
      <c r="C905" t="s">
        <v>3019</v>
      </c>
      <c r="D905" t="s">
        <v>3017</v>
      </c>
      <c r="E905" t="s">
        <v>3018</v>
      </c>
      <c r="F905" t="s">
        <v>697</v>
      </c>
      <c r="G905" t="s">
        <v>513</v>
      </c>
      <c r="H905">
        <v>106</v>
      </c>
      <c r="I905" t="s">
        <v>305</v>
      </c>
      <c r="J905">
        <v>10</v>
      </c>
    </row>
    <row r="906" spans="1:10" x14ac:dyDescent="0.25">
      <c r="A906">
        <v>905</v>
      </c>
      <c r="B906" s="35">
        <v>43666</v>
      </c>
      <c r="C906" t="s">
        <v>3022</v>
      </c>
      <c r="D906" t="s">
        <v>3020</v>
      </c>
      <c r="E906" t="s">
        <v>3021</v>
      </c>
      <c r="F906" t="s">
        <v>83</v>
      </c>
      <c r="G906" t="s">
        <v>345</v>
      </c>
      <c r="H906">
        <v>70</v>
      </c>
      <c r="I906" t="s">
        <v>305</v>
      </c>
      <c r="J906">
        <v>10</v>
      </c>
    </row>
    <row r="907" spans="1:10" x14ac:dyDescent="0.25">
      <c r="A907">
        <v>906</v>
      </c>
      <c r="B907" s="35">
        <v>43693</v>
      </c>
      <c r="C907" t="s">
        <v>3025</v>
      </c>
      <c r="D907" t="s">
        <v>3023</v>
      </c>
      <c r="E907" t="s">
        <v>3024</v>
      </c>
      <c r="F907" t="s">
        <v>584</v>
      </c>
      <c r="G907" t="s">
        <v>388</v>
      </c>
      <c r="H907">
        <v>267</v>
      </c>
      <c r="I907" t="s">
        <v>305</v>
      </c>
      <c r="J907">
        <v>6</v>
      </c>
    </row>
    <row r="908" spans="1:10" x14ac:dyDescent="0.25">
      <c r="A908">
        <v>907</v>
      </c>
      <c r="B908" s="35">
        <v>43557</v>
      </c>
      <c r="C908" t="s">
        <v>3028</v>
      </c>
      <c r="D908" t="s">
        <v>3026</v>
      </c>
      <c r="E908" t="s">
        <v>3027</v>
      </c>
      <c r="F908" t="s">
        <v>233</v>
      </c>
      <c r="G908" t="s">
        <v>228</v>
      </c>
      <c r="H908">
        <v>247</v>
      </c>
      <c r="I908" t="s">
        <v>251</v>
      </c>
      <c r="J908">
        <v>5</v>
      </c>
    </row>
    <row r="909" spans="1:10" x14ac:dyDescent="0.25">
      <c r="A909">
        <v>908</v>
      </c>
      <c r="B909" s="35">
        <v>43760</v>
      </c>
      <c r="C909" t="s">
        <v>3031</v>
      </c>
      <c r="D909" t="s">
        <v>3029</v>
      </c>
      <c r="E909" t="s">
        <v>3030</v>
      </c>
      <c r="F909" t="s">
        <v>233</v>
      </c>
      <c r="G909" t="s">
        <v>469</v>
      </c>
      <c r="H909">
        <v>301</v>
      </c>
      <c r="I909" t="s">
        <v>239</v>
      </c>
      <c r="J909">
        <v>7</v>
      </c>
    </row>
    <row r="910" spans="1:10" x14ac:dyDescent="0.25">
      <c r="A910">
        <v>909</v>
      </c>
      <c r="B910" s="35">
        <v>43752</v>
      </c>
      <c r="C910" t="s">
        <v>3034</v>
      </c>
      <c r="D910" t="s">
        <v>3032</v>
      </c>
      <c r="E910" t="s">
        <v>3033</v>
      </c>
      <c r="F910" t="s">
        <v>1056</v>
      </c>
      <c r="G910" t="s">
        <v>698</v>
      </c>
      <c r="H910">
        <v>149</v>
      </c>
      <c r="I910" t="s">
        <v>239</v>
      </c>
      <c r="J910">
        <v>1</v>
      </c>
    </row>
    <row r="911" spans="1:10" x14ac:dyDescent="0.25">
      <c r="A911">
        <v>910</v>
      </c>
      <c r="B911" s="35">
        <v>43751</v>
      </c>
      <c r="C911" t="s">
        <v>3037</v>
      </c>
      <c r="D911" t="s">
        <v>3035</v>
      </c>
      <c r="E911" t="s">
        <v>3036</v>
      </c>
      <c r="F911" t="s">
        <v>697</v>
      </c>
      <c r="G911" t="s">
        <v>858</v>
      </c>
      <c r="H911">
        <v>78</v>
      </c>
      <c r="I911" t="s">
        <v>257</v>
      </c>
      <c r="J911">
        <v>1</v>
      </c>
    </row>
    <row r="912" spans="1:10" x14ac:dyDescent="0.25">
      <c r="A912">
        <v>911</v>
      </c>
      <c r="B912" s="35">
        <v>43496</v>
      </c>
      <c r="C912" t="s">
        <v>3039</v>
      </c>
      <c r="D912" t="s">
        <v>3038</v>
      </c>
      <c r="E912" t="s">
        <v>1067</v>
      </c>
      <c r="F912" t="s">
        <v>506</v>
      </c>
      <c r="G912" t="s">
        <v>458</v>
      </c>
      <c r="H912">
        <v>100</v>
      </c>
      <c r="I912" t="s">
        <v>251</v>
      </c>
      <c r="J912">
        <v>8</v>
      </c>
    </row>
    <row r="913" spans="1:10" x14ac:dyDescent="0.25">
      <c r="A913">
        <v>912</v>
      </c>
      <c r="B913" s="35">
        <v>43595</v>
      </c>
      <c r="C913" t="s">
        <v>3042</v>
      </c>
      <c r="D913" t="s">
        <v>3040</v>
      </c>
      <c r="E913" t="s">
        <v>3041</v>
      </c>
      <c r="F913" t="s">
        <v>1056</v>
      </c>
      <c r="G913" t="s">
        <v>425</v>
      </c>
      <c r="H913">
        <v>230</v>
      </c>
      <c r="I913" t="s">
        <v>251</v>
      </c>
      <c r="J913">
        <v>10</v>
      </c>
    </row>
    <row r="914" spans="1:10" x14ac:dyDescent="0.25">
      <c r="A914">
        <v>913</v>
      </c>
      <c r="B914" s="35">
        <v>43727</v>
      </c>
      <c r="C914" t="s">
        <v>3045</v>
      </c>
      <c r="D914" t="s">
        <v>3043</v>
      </c>
      <c r="E914" t="s">
        <v>3044</v>
      </c>
      <c r="F914" t="s">
        <v>671</v>
      </c>
      <c r="G914" t="s">
        <v>1146</v>
      </c>
      <c r="H914">
        <v>135</v>
      </c>
      <c r="I914" t="s">
        <v>291</v>
      </c>
      <c r="J914">
        <v>3</v>
      </c>
    </row>
    <row r="915" spans="1:10" x14ac:dyDescent="0.25">
      <c r="A915">
        <v>914</v>
      </c>
      <c r="B915" s="35">
        <v>43620</v>
      </c>
      <c r="C915" t="s">
        <v>3048</v>
      </c>
      <c r="D915" t="s">
        <v>3046</v>
      </c>
      <c r="E915" t="s">
        <v>3047</v>
      </c>
      <c r="F915" t="s">
        <v>300</v>
      </c>
      <c r="G915" t="s">
        <v>869</v>
      </c>
      <c r="H915">
        <v>100</v>
      </c>
      <c r="I915" t="s">
        <v>229</v>
      </c>
      <c r="J915">
        <v>10</v>
      </c>
    </row>
    <row r="916" spans="1:10" x14ac:dyDescent="0.25">
      <c r="A916">
        <v>915</v>
      </c>
      <c r="B916" s="35">
        <v>43688</v>
      </c>
      <c r="C916" t="s">
        <v>3051</v>
      </c>
      <c r="D916" t="s">
        <v>3049</v>
      </c>
      <c r="E916" t="s">
        <v>3050</v>
      </c>
      <c r="F916" t="s">
        <v>468</v>
      </c>
      <c r="G916" t="s">
        <v>649</v>
      </c>
      <c r="H916">
        <v>292</v>
      </c>
      <c r="I916" t="s">
        <v>305</v>
      </c>
      <c r="J916">
        <v>9</v>
      </c>
    </row>
    <row r="917" spans="1:10" x14ac:dyDescent="0.25">
      <c r="A917">
        <v>916</v>
      </c>
      <c r="B917" s="35">
        <v>43716</v>
      </c>
      <c r="C917" t="s">
        <v>3054</v>
      </c>
      <c r="D917" t="s">
        <v>3052</v>
      </c>
      <c r="E917" t="s">
        <v>3053</v>
      </c>
      <c r="F917" t="s">
        <v>468</v>
      </c>
      <c r="G917" t="s">
        <v>1026</v>
      </c>
      <c r="H917">
        <v>438</v>
      </c>
      <c r="I917" t="s">
        <v>245</v>
      </c>
      <c r="J917">
        <v>9</v>
      </c>
    </row>
    <row r="918" spans="1:10" x14ac:dyDescent="0.25">
      <c r="A918">
        <v>917</v>
      </c>
      <c r="B918" s="35">
        <v>43556</v>
      </c>
      <c r="C918" t="s">
        <v>3056</v>
      </c>
      <c r="D918" t="s">
        <v>2682</v>
      </c>
      <c r="E918" t="s">
        <v>3055</v>
      </c>
      <c r="F918" t="s">
        <v>233</v>
      </c>
      <c r="G918" t="s">
        <v>557</v>
      </c>
      <c r="H918">
        <v>84</v>
      </c>
      <c r="I918" t="s">
        <v>257</v>
      </c>
      <c r="J918">
        <v>4</v>
      </c>
    </row>
    <row r="919" spans="1:10" x14ac:dyDescent="0.25">
      <c r="A919">
        <v>918</v>
      </c>
      <c r="B919" s="35">
        <v>43617</v>
      </c>
      <c r="C919" t="s">
        <v>3059</v>
      </c>
      <c r="D919" t="s">
        <v>3057</v>
      </c>
      <c r="E919" t="s">
        <v>3058</v>
      </c>
      <c r="F919" t="s">
        <v>300</v>
      </c>
      <c r="G919" t="s">
        <v>585</v>
      </c>
      <c r="H919">
        <v>435</v>
      </c>
      <c r="I919" t="s">
        <v>229</v>
      </c>
      <c r="J919">
        <v>4</v>
      </c>
    </row>
    <row r="920" spans="1:10" x14ac:dyDescent="0.25">
      <c r="A920">
        <v>919</v>
      </c>
      <c r="B920" s="35">
        <v>43744</v>
      </c>
      <c r="C920" t="s">
        <v>3062</v>
      </c>
      <c r="D920" t="s">
        <v>3060</v>
      </c>
      <c r="E920" t="s">
        <v>3061</v>
      </c>
      <c r="F920" t="s">
        <v>300</v>
      </c>
      <c r="G920" t="s">
        <v>557</v>
      </c>
      <c r="H920">
        <v>172</v>
      </c>
      <c r="I920" t="s">
        <v>239</v>
      </c>
      <c r="J920">
        <v>10</v>
      </c>
    </row>
    <row r="921" spans="1:10" x14ac:dyDescent="0.25">
      <c r="A921">
        <v>920</v>
      </c>
      <c r="B921" s="35">
        <v>43772</v>
      </c>
      <c r="C921" t="s">
        <v>3065</v>
      </c>
      <c r="D921" t="s">
        <v>3063</v>
      </c>
      <c r="E921" t="s">
        <v>3064</v>
      </c>
      <c r="F921" t="s">
        <v>924</v>
      </c>
      <c r="G921" t="s">
        <v>345</v>
      </c>
      <c r="H921">
        <v>74</v>
      </c>
      <c r="I921" t="s">
        <v>239</v>
      </c>
      <c r="J921">
        <v>6</v>
      </c>
    </row>
    <row r="922" spans="1:10" x14ac:dyDescent="0.25">
      <c r="A922">
        <v>921</v>
      </c>
      <c r="B922" s="35">
        <v>43715</v>
      </c>
      <c r="C922" t="s">
        <v>3067</v>
      </c>
      <c r="D922" t="s">
        <v>756</v>
      </c>
      <c r="E922" t="s">
        <v>3066</v>
      </c>
      <c r="F922" t="s">
        <v>1056</v>
      </c>
      <c r="G922" t="s">
        <v>256</v>
      </c>
      <c r="H922">
        <v>147</v>
      </c>
      <c r="I922" t="s">
        <v>251</v>
      </c>
      <c r="J922">
        <v>3</v>
      </c>
    </row>
    <row r="923" spans="1:10" x14ac:dyDescent="0.25">
      <c r="A923">
        <v>922</v>
      </c>
      <c r="B923" s="35">
        <v>43645</v>
      </c>
      <c r="C923" t="s">
        <v>3070</v>
      </c>
      <c r="D923" t="s">
        <v>3068</v>
      </c>
      <c r="E923" t="s">
        <v>3069</v>
      </c>
      <c r="F923" t="s">
        <v>432</v>
      </c>
      <c r="G923" t="s">
        <v>304</v>
      </c>
      <c r="H923">
        <v>252</v>
      </c>
      <c r="I923" t="s">
        <v>251</v>
      </c>
      <c r="J923">
        <v>10</v>
      </c>
    </row>
    <row r="924" spans="1:10" x14ac:dyDescent="0.25">
      <c r="A924">
        <v>923</v>
      </c>
      <c r="B924" s="35">
        <v>43491</v>
      </c>
      <c r="C924" t="s">
        <v>3073</v>
      </c>
      <c r="D924" t="s">
        <v>3071</v>
      </c>
      <c r="E924" t="s">
        <v>3072</v>
      </c>
      <c r="F924" t="s">
        <v>432</v>
      </c>
      <c r="G924" t="s">
        <v>913</v>
      </c>
      <c r="H924">
        <v>291</v>
      </c>
      <c r="I924" t="s">
        <v>229</v>
      </c>
      <c r="J924">
        <v>4</v>
      </c>
    </row>
    <row r="925" spans="1:10" x14ac:dyDescent="0.25">
      <c r="A925">
        <v>924</v>
      </c>
      <c r="B925" s="35">
        <v>43563</v>
      </c>
      <c r="C925" t="s">
        <v>3076</v>
      </c>
      <c r="D925" t="s">
        <v>3074</v>
      </c>
      <c r="E925" t="s">
        <v>3075</v>
      </c>
      <c r="F925" t="s">
        <v>378</v>
      </c>
      <c r="G925" t="s">
        <v>513</v>
      </c>
      <c r="H925">
        <v>301</v>
      </c>
      <c r="I925" t="s">
        <v>257</v>
      </c>
      <c r="J925">
        <v>3</v>
      </c>
    </row>
    <row r="926" spans="1:10" x14ac:dyDescent="0.25">
      <c r="A926">
        <v>925</v>
      </c>
      <c r="B926" s="35">
        <v>43685</v>
      </c>
      <c r="C926" t="s">
        <v>3078</v>
      </c>
      <c r="D926" t="s">
        <v>1246</v>
      </c>
      <c r="E926" t="s">
        <v>3077</v>
      </c>
      <c r="F926" t="s">
        <v>506</v>
      </c>
      <c r="G926" t="s">
        <v>425</v>
      </c>
      <c r="H926">
        <v>462</v>
      </c>
      <c r="I926" t="s">
        <v>257</v>
      </c>
      <c r="J926">
        <v>4</v>
      </c>
    </row>
    <row r="927" spans="1:10" x14ac:dyDescent="0.25">
      <c r="A927">
        <v>926</v>
      </c>
      <c r="B927" s="35">
        <v>43476</v>
      </c>
      <c r="C927" t="s">
        <v>3081</v>
      </c>
      <c r="D927" t="s">
        <v>3079</v>
      </c>
      <c r="E927" t="s">
        <v>3080</v>
      </c>
      <c r="F927" t="s">
        <v>233</v>
      </c>
      <c r="G927" t="s">
        <v>296</v>
      </c>
      <c r="H927">
        <v>358</v>
      </c>
      <c r="I927" t="s">
        <v>291</v>
      </c>
      <c r="J927">
        <v>9</v>
      </c>
    </row>
    <row r="928" spans="1:10" x14ac:dyDescent="0.25">
      <c r="A928">
        <v>927</v>
      </c>
      <c r="B928" s="35">
        <v>43773</v>
      </c>
      <c r="C928" t="s">
        <v>3084</v>
      </c>
      <c r="D928" t="s">
        <v>3082</v>
      </c>
      <c r="E928" t="s">
        <v>3083</v>
      </c>
      <c r="F928" t="s">
        <v>83</v>
      </c>
      <c r="G928" t="s">
        <v>828</v>
      </c>
      <c r="H928">
        <v>430</v>
      </c>
      <c r="I928" t="s">
        <v>245</v>
      </c>
      <c r="J928">
        <v>7</v>
      </c>
    </row>
    <row r="929" spans="1:10" x14ac:dyDescent="0.25">
      <c r="A929">
        <v>928</v>
      </c>
      <c r="B929" s="35">
        <v>43566</v>
      </c>
      <c r="C929" t="s">
        <v>3087</v>
      </c>
      <c r="D929" t="s">
        <v>3085</v>
      </c>
      <c r="E929" t="s">
        <v>3086</v>
      </c>
      <c r="F929" t="s">
        <v>383</v>
      </c>
      <c r="G929" t="s">
        <v>486</v>
      </c>
      <c r="H929">
        <v>430</v>
      </c>
      <c r="I929" t="s">
        <v>305</v>
      </c>
      <c r="J929">
        <v>4</v>
      </c>
    </row>
    <row r="930" spans="1:10" x14ac:dyDescent="0.25">
      <c r="A930">
        <v>929</v>
      </c>
      <c r="B930" s="35">
        <v>43740</v>
      </c>
      <c r="C930" t="s">
        <v>3090</v>
      </c>
      <c r="D930" t="s">
        <v>3088</v>
      </c>
      <c r="E930" t="s">
        <v>3089</v>
      </c>
      <c r="F930" t="s">
        <v>255</v>
      </c>
      <c r="G930" t="s">
        <v>469</v>
      </c>
      <c r="H930">
        <v>214</v>
      </c>
      <c r="I930" t="s">
        <v>239</v>
      </c>
      <c r="J930">
        <v>2</v>
      </c>
    </row>
    <row r="931" spans="1:10" x14ac:dyDescent="0.25">
      <c r="A931">
        <v>930</v>
      </c>
      <c r="B931" s="35">
        <v>43722</v>
      </c>
      <c r="C931" t="s">
        <v>3093</v>
      </c>
      <c r="D931" t="s">
        <v>3091</v>
      </c>
      <c r="E931" t="s">
        <v>3092</v>
      </c>
      <c r="F931" t="s">
        <v>556</v>
      </c>
      <c r="G931" t="s">
        <v>469</v>
      </c>
      <c r="H931">
        <v>93</v>
      </c>
      <c r="I931" t="s">
        <v>305</v>
      </c>
      <c r="J931">
        <v>4</v>
      </c>
    </row>
    <row r="932" spans="1:10" x14ac:dyDescent="0.25">
      <c r="A932">
        <v>931</v>
      </c>
      <c r="B932" s="35">
        <v>43778</v>
      </c>
      <c r="C932" t="s">
        <v>3095</v>
      </c>
      <c r="D932" t="s">
        <v>2895</v>
      </c>
      <c r="E932" t="s">
        <v>3094</v>
      </c>
      <c r="F932" t="s">
        <v>473</v>
      </c>
      <c r="G932" t="s">
        <v>828</v>
      </c>
      <c r="H932">
        <v>92</v>
      </c>
      <c r="I932" t="s">
        <v>305</v>
      </c>
      <c r="J932">
        <v>8</v>
      </c>
    </row>
    <row r="933" spans="1:10" x14ac:dyDescent="0.25">
      <c r="A933">
        <v>932</v>
      </c>
      <c r="B933" s="35">
        <v>43499</v>
      </c>
      <c r="C933" t="s">
        <v>3098</v>
      </c>
      <c r="D933" t="s">
        <v>3096</v>
      </c>
      <c r="E933" t="s">
        <v>3097</v>
      </c>
      <c r="F933" t="s">
        <v>300</v>
      </c>
      <c r="G933" t="s">
        <v>482</v>
      </c>
      <c r="H933">
        <v>86</v>
      </c>
      <c r="I933" t="s">
        <v>257</v>
      </c>
      <c r="J933">
        <v>7</v>
      </c>
    </row>
    <row r="934" spans="1:10" x14ac:dyDescent="0.25">
      <c r="A934">
        <v>933</v>
      </c>
      <c r="B934" s="35">
        <v>43638</v>
      </c>
      <c r="C934" t="s">
        <v>3101</v>
      </c>
      <c r="D934" t="s">
        <v>3099</v>
      </c>
      <c r="E934" t="s">
        <v>3100</v>
      </c>
      <c r="F934" t="s">
        <v>407</v>
      </c>
      <c r="G934" t="s">
        <v>234</v>
      </c>
      <c r="H934">
        <v>433</v>
      </c>
      <c r="I934" t="s">
        <v>245</v>
      </c>
      <c r="J934">
        <v>9</v>
      </c>
    </row>
    <row r="935" spans="1:10" x14ac:dyDescent="0.25">
      <c r="A935">
        <v>934</v>
      </c>
      <c r="B935" s="35">
        <v>43551</v>
      </c>
      <c r="C935" t="s">
        <v>3104</v>
      </c>
      <c r="D935" t="s">
        <v>3102</v>
      </c>
      <c r="E935" t="s">
        <v>3103</v>
      </c>
      <c r="F935" t="s">
        <v>233</v>
      </c>
      <c r="G935" t="s">
        <v>865</v>
      </c>
      <c r="H935">
        <v>412</v>
      </c>
      <c r="I935" t="s">
        <v>239</v>
      </c>
      <c r="J935">
        <v>2</v>
      </c>
    </row>
    <row r="936" spans="1:10" x14ac:dyDescent="0.25">
      <c r="A936">
        <v>935</v>
      </c>
      <c r="B936" s="35">
        <v>43640</v>
      </c>
      <c r="C936" t="s">
        <v>3106</v>
      </c>
      <c r="D936" t="s">
        <v>954</v>
      </c>
      <c r="E936" t="s">
        <v>3105</v>
      </c>
      <c r="F936" t="s">
        <v>602</v>
      </c>
      <c r="G936" t="s">
        <v>329</v>
      </c>
      <c r="H936">
        <v>123</v>
      </c>
      <c r="I936" t="s">
        <v>245</v>
      </c>
      <c r="J936">
        <v>2</v>
      </c>
    </row>
    <row r="937" spans="1:10" x14ac:dyDescent="0.25">
      <c r="A937">
        <v>936</v>
      </c>
      <c r="B937" s="35">
        <v>43717</v>
      </c>
      <c r="C937" t="s">
        <v>3109</v>
      </c>
      <c r="D937" t="s">
        <v>3107</v>
      </c>
      <c r="E937" t="s">
        <v>3108</v>
      </c>
      <c r="F937" t="s">
        <v>233</v>
      </c>
      <c r="G937" t="s">
        <v>486</v>
      </c>
      <c r="H937">
        <v>225</v>
      </c>
      <c r="I937" t="s">
        <v>239</v>
      </c>
      <c r="J937">
        <v>9</v>
      </c>
    </row>
    <row r="938" spans="1:10" x14ac:dyDescent="0.25">
      <c r="A938">
        <v>937</v>
      </c>
      <c r="B938" s="35">
        <v>43695</v>
      </c>
      <c r="C938" t="s">
        <v>3112</v>
      </c>
      <c r="D938" t="s">
        <v>3110</v>
      </c>
      <c r="E938" t="s">
        <v>3111</v>
      </c>
      <c r="F938" t="s">
        <v>243</v>
      </c>
      <c r="G938" t="s">
        <v>324</v>
      </c>
      <c r="H938">
        <v>104</v>
      </c>
      <c r="I938" t="s">
        <v>245</v>
      </c>
      <c r="J938">
        <v>4</v>
      </c>
    </row>
    <row r="939" spans="1:10" x14ac:dyDescent="0.25">
      <c r="A939">
        <v>938</v>
      </c>
      <c r="B939" s="35">
        <v>43506</v>
      </c>
      <c r="C939" t="s">
        <v>3115</v>
      </c>
      <c r="D939" t="s">
        <v>3113</v>
      </c>
      <c r="E939" t="s">
        <v>3114</v>
      </c>
      <c r="F939" t="s">
        <v>432</v>
      </c>
      <c r="G939" t="s">
        <v>271</v>
      </c>
      <c r="H939">
        <v>59</v>
      </c>
      <c r="I939" t="s">
        <v>251</v>
      </c>
      <c r="J939">
        <v>10</v>
      </c>
    </row>
    <row r="940" spans="1:10" x14ac:dyDescent="0.25">
      <c r="A940">
        <v>939</v>
      </c>
      <c r="B940" s="35">
        <v>43668</v>
      </c>
      <c r="C940" t="s">
        <v>3117</v>
      </c>
      <c r="D940" t="s">
        <v>2986</v>
      </c>
      <c r="E940" t="s">
        <v>3116</v>
      </c>
      <c r="F940" t="s">
        <v>378</v>
      </c>
      <c r="G940" t="s">
        <v>451</v>
      </c>
      <c r="H940">
        <v>419</v>
      </c>
      <c r="I940" t="s">
        <v>239</v>
      </c>
      <c r="J940">
        <v>8</v>
      </c>
    </row>
    <row r="941" spans="1:10" x14ac:dyDescent="0.25">
      <c r="A941">
        <v>940</v>
      </c>
      <c r="B941" s="35">
        <v>43541</v>
      </c>
      <c r="C941" t="s">
        <v>3120</v>
      </c>
      <c r="D941" t="s">
        <v>3118</v>
      </c>
      <c r="E941" t="s">
        <v>3119</v>
      </c>
      <c r="F941" t="s">
        <v>517</v>
      </c>
      <c r="G941" t="s">
        <v>334</v>
      </c>
      <c r="H941">
        <v>168</v>
      </c>
      <c r="I941" t="s">
        <v>239</v>
      </c>
      <c r="J941">
        <v>5</v>
      </c>
    </row>
    <row r="942" spans="1:10" x14ac:dyDescent="0.25">
      <c r="A942">
        <v>941</v>
      </c>
      <c r="B942" s="35">
        <v>43674</v>
      </c>
      <c r="C942" t="s">
        <v>3122</v>
      </c>
      <c r="D942" t="s">
        <v>1783</v>
      </c>
      <c r="E942" t="s">
        <v>3121</v>
      </c>
      <c r="F942" t="s">
        <v>270</v>
      </c>
      <c r="G942" t="s">
        <v>234</v>
      </c>
      <c r="H942">
        <v>184</v>
      </c>
      <c r="I942" t="s">
        <v>239</v>
      </c>
      <c r="J942">
        <v>7</v>
      </c>
    </row>
    <row r="943" spans="1:10" x14ac:dyDescent="0.25">
      <c r="A943">
        <v>942</v>
      </c>
      <c r="B943" s="35">
        <v>43779</v>
      </c>
      <c r="C943" t="s">
        <v>3125</v>
      </c>
      <c r="D943" t="s">
        <v>3123</v>
      </c>
      <c r="E943" t="s">
        <v>3124</v>
      </c>
      <c r="F943" t="s">
        <v>450</v>
      </c>
      <c r="G943" t="s">
        <v>684</v>
      </c>
      <c r="H943">
        <v>169</v>
      </c>
      <c r="I943" t="s">
        <v>257</v>
      </c>
      <c r="J943">
        <v>3</v>
      </c>
    </row>
    <row r="944" spans="1:10" x14ac:dyDescent="0.25">
      <c r="A944">
        <v>943</v>
      </c>
      <c r="B944" s="35">
        <v>43483</v>
      </c>
      <c r="C944" t="s">
        <v>3127</v>
      </c>
      <c r="D944" t="s">
        <v>3126</v>
      </c>
      <c r="E944" t="s">
        <v>1675</v>
      </c>
      <c r="F944" t="s">
        <v>333</v>
      </c>
      <c r="G944" t="s">
        <v>828</v>
      </c>
      <c r="H944">
        <v>10</v>
      </c>
      <c r="I944" t="s">
        <v>229</v>
      </c>
      <c r="J944">
        <v>10</v>
      </c>
    </row>
    <row r="945" spans="1:10" x14ac:dyDescent="0.25">
      <c r="A945">
        <v>944</v>
      </c>
      <c r="B945" s="35">
        <v>43543</v>
      </c>
      <c r="C945" t="s">
        <v>3130</v>
      </c>
      <c r="D945" t="s">
        <v>3128</v>
      </c>
      <c r="E945" t="s">
        <v>3129</v>
      </c>
      <c r="F945" t="s">
        <v>722</v>
      </c>
      <c r="G945" t="s">
        <v>541</v>
      </c>
      <c r="H945">
        <v>311</v>
      </c>
      <c r="I945" t="s">
        <v>245</v>
      </c>
      <c r="J945">
        <v>8</v>
      </c>
    </row>
    <row r="946" spans="1:10" x14ac:dyDescent="0.25">
      <c r="A946">
        <v>945</v>
      </c>
      <c r="B946" s="35">
        <v>43493</v>
      </c>
      <c r="C946" t="s">
        <v>3132</v>
      </c>
      <c r="D946" t="s">
        <v>2008</v>
      </c>
      <c r="E946" t="s">
        <v>3131</v>
      </c>
      <c r="F946" t="s">
        <v>285</v>
      </c>
      <c r="G946" t="s">
        <v>451</v>
      </c>
      <c r="H946">
        <v>11</v>
      </c>
      <c r="I946" t="s">
        <v>251</v>
      </c>
      <c r="J946">
        <v>5</v>
      </c>
    </row>
    <row r="947" spans="1:10" x14ac:dyDescent="0.25">
      <c r="A947">
        <v>946</v>
      </c>
      <c r="B947" s="35">
        <v>43489</v>
      </c>
      <c r="C947" t="s">
        <v>3134</v>
      </c>
      <c r="D947" t="s">
        <v>2468</v>
      </c>
      <c r="E947" t="s">
        <v>3133</v>
      </c>
      <c r="F947" t="s">
        <v>407</v>
      </c>
      <c r="G947" t="s">
        <v>367</v>
      </c>
      <c r="H947">
        <v>66</v>
      </c>
      <c r="I947" t="s">
        <v>305</v>
      </c>
      <c r="J947">
        <v>9</v>
      </c>
    </row>
    <row r="948" spans="1:10" x14ac:dyDescent="0.25">
      <c r="A948">
        <v>947</v>
      </c>
      <c r="B948" s="35">
        <v>43599</v>
      </c>
      <c r="C948" t="s">
        <v>3137</v>
      </c>
      <c r="D948" t="s">
        <v>3135</v>
      </c>
      <c r="E948" t="s">
        <v>3136</v>
      </c>
      <c r="F948" t="s">
        <v>261</v>
      </c>
      <c r="G948" t="s">
        <v>726</v>
      </c>
      <c r="H948">
        <v>75</v>
      </c>
      <c r="I948" t="s">
        <v>239</v>
      </c>
      <c r="J948">
        <v>3</v>
      </c>
    </row>
    <row r="949" spans="1:10" x14ac:dyDescent="0.25">
      <c r="A949">
        <v>948</v>
      </c>
      <c r="B949" s="35">
        <v>43639</v>
      </c>
      <c r="C949" t="s">
        <v>3140</v>
      </c>
      <c r="D949" t="s">
        <v>3138</v>
      </c>
      <c r="E949" t="s">
        <v>3139</v>
      </c>
      <c r="F949" t="s">
        <v>243</v>
      </c>
      <c r="G949" t="s">
        <v>684</v>
      </c>
      <c r="H949">
        <v>32</v>
      </c>
      <c r="I949" t="s">
        <v>257</v>
      </c>
      <c r="J949">
        <v>4</v>
      </c>
    </row>
    <row r="950" spans="1:10" x14ac:dyDescent="0.25">
      <c r="A950">
        <v>949</v>
      </c>
      <c r="B950" s="35">
        <v>43665</v>
      </c>
      <c r="C950" t="s">
        <v>3143</v>
      </c>
      <c r="D950" t="s">
        <v>3141</v>
      </c>
      <c r="E950" t="s">
        <v>3142</v>
      </c>
      <c r="F950" t="s">
        <v>300</v>
      </c>
      <c r="G950" t="s">
        <v>649</v>
      </c>
      <c r="H950">
        <v>213</v>
      </c>
      <c r="I950" t="s">
        <v>291</v>
      </c>
      <c r="J950">
        <v>8</v>
      </c>
    </row>
    <row r="951" spans="1:10" x14ac:dyDescent="0.25">
      <c r="A951">
        <v>950</v>
      </c>
      <c r="B951" s="35">
        <v>43643</v>
      </c>
      <c r="C951" t="s">
        <v>3145</v>
      </c>
      <c r="D951" t="s">
        <v>2440</v>
      </c>
      <c r="E951" t="s">
        <v>3144</v>
      </c>
      <c r="F951" t="s">
        <v>602</v>
      </c>
      <c r="G951" t="s">
        <v>879</v>
      </c>
      <c r="H951">
        <v>76</v>
      </c>
      <c r="I951" t="s">
        <v>291</v>
      </c>
      <c r="J951">
        <v>9</v>
      </c>
    </row>
    <row r="952" spans="1:10" x14ac:dyDescent="0.25">
      <c r="A952">
        <v>951</v>
      </c>
      <c r="B952" s="35">
        <v>43535</v>
      </c>
      <c r="C952" t="s">
        <v>3148</v>
      </c>
      <c r="D952" t="s">
        <v>3146</v>
      </c>
      <c r="E952" t="s">
        <v>3147</v>
      </c>
      <c r="F952" t="s">
        <v>924</v>
      </c>
      <c r="G952" t="s">
        <v>244</v>
      </c>
      <c r="H952">
        <v>476</v>
      </c>
      <c r="I952" t="s">
        <v>251</v>
      </c>
      <c r="J952">
        <v>2</v>
      </c>
    </row>
    <row r="953" spans="1:10" x14ac:dyDescent="0.25">
      <c r="A953">
        <v>952</v>
      </c>
      <c r="B953" s="35">
        <v>43497</v>
      </c>
      <c r="C953" t="s">
        <v>3151</v>
      </c>
      <c r="D953" t="s">
        <v>3149</v>
      </c>
      <c r="E953" t="s">
        <v>3150</v>
      </c>
      <c r="F953" t="s">
        <v>233</v>
      </c>
      <c r="G953" t="s">
        <v>705</v>
      </c>
      <c r="H953">
        <v>461</v>
      </c>
      <c r="I953" t="s">
        <v>257</v>
      </c>
      <c r="J953">
        <v>10</v>
      </c>
    </row>
    <row r="954" spans="1:10" x14ac:dyDescent="0.25">
      <c r="A954">
        <v>953</v>
      </c>
      <c r="B954" s="35">
        <v>43514</v>
      </c>
      <c r="C954" t="s">
        <v>3154</v>
      </c>
      <c r="D954" t="s">
        <v>3152</v>
      </c>
      <c r="E954" t="s">
        <v>3153</v>
      </c>
      <c r="F954" t="s">
        <v>295</v>
      </c>
      <c r="G954" t="s">
        <v>411</v>
      </c>
      <c r="H954">
        <v>14</v>
      </c>
      <c r="I954" t="s">
        <v>305</v>
      </c>
      <c r="J954">
        <v>4</v>
      </c>
    </row>
    <row r="955" spans="1:10" x14ac:dyDescent="0.25">
      <c r="A955">
        <v>954</v>
      </c>
      <c r="B955" s="35">
        <v>43742</v>
      </c>
      <c r="C955" t="s">
        <v>3156</v>
      </c>
      <c r="D955" t="s">
        <v>1833</v>
      </c>
      <c r="E955" t="s">
        <v>3155</v>
      </c>
      <c r="F955" t="s">
        <v>506</v>
      </c>
      <c r="G955" t="s">
        <v>256</v>
      </c>
      <c r="H955">
        <v>137</v>
      </c>
      <c r="I955" t="s">
        <v>239</v>
      </c>
      <c r="J955">
        <v>10</v>
      </c>
    </row>
    <row r="956" spans="1:10" x14ac:dyDescent="0.25">
      <c r="A956">
        <v>955</v>
      </c>
      <c r="B956" s="35">
        <v>43722</v>
      </c>
      <c r="C956" t="s">
        <v>3158</v>
      </c>
      <c r="D956" t="s">
        <v>766</v>
      </c>
      <c r="E956" t="s">
        <v>3157</v>
      </c>
      <c r="F956" t="s">
        <v>233</v>
      </c>
      <c r="G956" t="s">
        <v>388</v>
      </c>
      <c r="H956">
        <v>194</v>
      </c>
      <c r="I956" t="s">
        <v>229</v>
      </c>
      <c r="J956">
        <v>4</v>
      </c>
    </row>
    <row r="957" spans="1:10" x14ac:dyDescent="0.25">
      <c r="A957">
        <v>956</v>
      </c>
      <c r="B957" s="35">
        <v>43569</v>
      </c>
      <c r="C957" t="s">
        <v>3160</v>
      </c>
      <c r="D957" t="s">
        <v>3159</v>
      </c>
      <c r="E957" t="s">
        <v>1714</v>
      </c>
      <c r="F957" t="s">
        <v>407</v>
      </c>
      <c r="G957" t="s">
        <v>518</v>
      </c>
      <c r="H957">
        <v>480</v>
      </c>
      <c r="I957" t="s">
        <v>245</v>
      </c>
      <c r="J957">
        <v>1</v>
      </c>
    </row>
    <row r="958" spans="1:10" x14ac:dyDescent="0.25">
      <c r="A958">
        <v>957</v>
      </c>
      <c r="B958" s="35">
        <v>43640</v>
      </c>
      <c r="C958" t="s">
        <v>3163</v>
      </c>
      <c r="D958" t="s">
        <v>3161</v>
      </c>
      <c r="E958" t="s">
        <v>3162</v>
      </c>
      <c r="F958" t="s">
        <v>295</v>
      </c>
      <c r="G958" t="s">
        <v>228</v>
      </c>
      <c r="H958">
        <v>27</v>
      </c>
      <c r="I958" t="s">
        <v>245</v>
      </c>
      <c r="J958">
        <v>10</v>
      </c>
    </row>
    <row r="959" spans="1:10" x14ac:dyDescent="0.25">
      <c r="A959">
        <v>958</v>
      </c>
      <c r="B959" s="35">
        <v>43715</v>
      </c>
      <c r="C959" t="s">
        <v>3166</v>
      </c>
      <c r="D959" t="s">
        <v>3164</v>
      </c>
      <c r="E959" t="s">
        <v>3165</v>
      </c>
      <c r="F959" t="s">
        <v>784</v>
      </c>
      <c r="G959" t="s">
        <v>698</v>
      </c>
      <c r="H959">
        <v>160</v>
      </c>
      <c r="I959" t="s">
        <v>245</v>
      </c>
      <c r="J959">
        <v>1</v>
      </c>
    </row>
    <row r="960" spans="1:10" x14ac:dyDescent="0.25">
      <c r="A960">
        <v>959</v>
      </c>
      <c r="B960" s="35">
        <v>43504</v>
      </c>
      <c r="C960" t="s">
        <v>3169</v>
      </c>
      <c r="D960" t="s">
        <v>3167</v>
      </c>
      <c r="E960" t="s">
        <v>3168</v>
      </c>
      <c r="F960" t="s">
        <v>407</v>
      </c>
      <c r="G960" t="s">
        <v>749</v>
      </c>
      <c r="H960">
        <v>425</v>
      </c>
      <c r="I960" t="s">
        <v>245</v>
      </c>
      <c r="J960">
        <v>1</v>
      </c>
    </row>
    <row r="961" spans="1:10" x14ac:dyDescent="0.25">
      <c r="A961">
        <v>960</v>
      </c>
      <c r="B961" s="35">
        <v>43771</v>
      </c>
      <c r="C961" t="s">
        <v>3172</v>
      </c>
      <c r="D961" t="s">
        <v>3170</v>
      </c>
      <c r="E961" t="s">
        <v>3171</v>
      </c>
      <c r="F961" t="s">
        <v>295</v>
      </c>
      <c r="G961" t="s">
        <v>458</v>
      </c>
      <c r="H961">
        <v>268</v>
      </c>
      <c r="I961" t="s">
        <v>245</v>
      </c>
      <c r="J961">
        <v>5</v>
      </c>
    </row>
    <row r="962" spans="1:10" x14ac:dyDescent="0.25">
      <c r="A962">
        <v>961</v>
      </c>
      <c r="B962" s="35">
        <v>43672</v>
      </c>
      <c r="C962" t="s">
        <v>3175</v>
      </c>
      <c r="D962" t="s">
        <v>3173</v>
      </c>
      <c r="E962" t="s">
        <v>3174</v>
      </c>
      <c r="F962" t="s">
        <v>333</v>
      </c>
      <c r="G962" t="s">
        <v>304</v>
      </c>
      <c r="H962">
        <v>49</v>
      </c>
      <c r="I962" t="s">
        <v>257</v>
      </c>
      <c r="J962">
        <v>1</v>
      </c>
    </row>
    <row r="963" spans="1:10" x14ac:dyDescent="0.25">
      <c r="A963">
        <v>962</v>
      </c>
      <c r="B963" s="35">
        <v>43506</v>
      </c>
      <c r="C963" t="s">
        <v>3178</v>
      </c>
      <c r="D963" t="s">
        <v>3176</v>
      </c>
      <c r="E963" t="s">
        <v>3177</v>
      </c>
      <c r="F963" t="s">
        <v>924</v>
      </c>
      <c r="G963" t="s">
        <v>486</v>
      </c>
      <c r="H963">
        <v>50</v>
      </c>
      <c r="I963" t="s">
        <v>251</v>
      </c>
      <c r="J963">
        <v>5</v>
      </c>
    </row>
    <row r="964" spans="1:10" x14ac:dyDescent="0.25">
      <c r="A964">
        <v>963</v>
      </c>
      <c r="B964" s="35">
        <v>43496</v>
      </c>
      <c r="C964" t="s">
        <v>3180</v>
      </c>
      <c r="D964" t="s">
        <v>1860</v>
      </c>
      <c r="E964" t="s">
        <v>3179</v>
      </c>
      <c r="F964" t="s">
        <v>722</v>
      </c>
      <c r="G964" t="s">
        <v>828</v>
      </c>
      <c r="H964">
        <v>233</v>
      </c>
      <c r="I964" t="s">
        <v>245</v>
      </c>
      <c r="J964">
        <v>7</v>
      </c>
    </row>
    <row r="965" spans="1:10" x14ac:dyDescent="0.25">
      <c r="A965">
        <v>964</v>
      </c>
      <c r="B965" s="35">
        <v>43593</v>
      </c>
      <c r="C965" t="s">
        <v>3183</v>
      </c>
      <c r="D965" t="s">
        <v>3181</v>
      </c>
      <c r="E965" t="s">
        <v>3182</v>
      </c>
      <c r="F965" t="s">
        <v>602</v>
      </c>
      <c r="G965" t="s">
        <v>338</v>
      </c>
      <c r="H965">
        <v>127</v>
      </c>
      <c r="I965" t="s">
        <v>245</v>
      </c>
      <c r="J965">
        <v>7</v>
      </c>
    </row>
    <row r="966" spans="1:10" x14ac:dyDescent="0.25">
      <c r="A966">
        <v>965</v>
      </c>
      <c r="B966" s="35">
        <v>43643</v>
      </c>
      <c r="C966" t="s">
        <v>3186</v>
      </c>
      <c r="D966" t="s">
        <v>3184</v>
      </c>
      <c r="E966" t="s">
        <v>3185</v>
      </c>
      <c r="F966" t="s">
        <v>233</v>
      </c>
      <c r="G966" t="s">
        <v>552</v>
      </c>
      <c r="H966">
        <v>34</v>
      </c>
      <c r="I966" t="s">
        <v>305</v>
      </c>
      <c r="J966">
        <v>2</v>
      </c>
    </row>
    <row r="967" spans="1:10" x14ac:dyDescent="0.25">
      <c r="A967">
        <v>966</v>
      </c>
      <c r="B967" s="35">
        <v>43709</v>
      </c>
      <c r="C967" t="s">
        <v>3189</v>
      </c>
      <c r="D967" t="s">
        <v>3187</v>
      </c>
      <c r="E967" t="s">
        <v>3188</v>
      </c>
      <c r="F967" t="s">
        <v>525</v>
      </c>
      <c r="G967" t="s">
        <v>552</v>
      </c>
      <c r="H967">
        <v>60</v>
      </c>
      <c r="I967" t="s">
        <v>239</v>
      </c>
      <c r="J967">
        <v>10</v>
      </c>
    </row>
    <row r="968" spans="1:10" x14ac:dyDescent="0.25">
      <c r="A968">
        <v>967</v>
      </c>
      <c r="B968" s="35">
        <v>43643</v>
      </c>
      <c r="C968" t="s">
        <v>3192</v>
      </c>
      <c r="D968" t="s">
        <v>3190</v>
      </c>
      <c r="E968" t="s">
        <v>3191</v>
      </c>
      <c r="F968" t="s">
        <v>378</v>
      </c>
      <c r="G968" t="s">
        <v>1072</v>
      </c>
      <c r="H968">
        <v>243</v>
      </c>
      <c r="I968" t="s">
        <v>257</v>
      </c>
      <c r="J968">
        <v>4</v>
      </c>
    </row>
    <row r="969" spans="1:10" x14ac:dyDescent="0.25">
      <c r="A969">
        <v>968</v>
      </c>
      <c r="B969" s="35">
        <v>43544</v>
      </c>
      <c r="C969" t="s">
        <v>3195</v>
      </c>
      <c r="D969" t="s">
        <v>3193</v>
      </c>
      <c r="E969" t="s">
        <v>3194</v>
      </c>
      <c r="F969" t="s">
        <v>249</v>
      </c>
      <c r="G969" t="s">
        <v>1213</v>
      </c>
      <c r="H969">
        <v>287</v>
      </c>
      <c r="I969" t="s">
        <v>245</v>
      </c>
      <c r="J969">
        <v>2</v>
      </c>
    </row>
    <row r="970" spans="1:10" x14ac:dyDescent="0.25">
      <c r="A970">
        <v>969</v>
      </c>
      <c r="B970" s="35">
        <v>43741</v>
      </c>
      <c r="C970" t="s">
        <v>3198</v>
      </c>
      <c r="D970" t="s">
        <v>3196</v>
      </c>
      <c r="E970" t="s">
        <v>3197</v>
      </c>
      <c r="F970" t="s">
        <v>525</v>
      </c>
      <c r="G970" t="s">
        <v>1026</v>
      </c>
      <c r="H970">
        <v>470</v>
      </c>
      <c r="I970" t="s">
        <v>239</v>
      </c>
      <c r="J970">
        <v>5</v>
      </c>
    </row>
    <row r="971" spans="1:10" x14ac:dyDescent="0.25">
      <c r="A971">
        <v>970</v>
      </c>
      <c r="B971" s="35">
        <v>43686</v>
      </c>
      <c r="C971" t="s">
        <v>3201</v>
      </c>
      <c r="D971" t="s">
        <v>3199</v>
      </c>
      <c r="E971" t="s">
        <v>3200</v>
      </c>
      <c r="F971" t="s">
        <v>275</v>
      </c>
      <c r="G971" t="s">
        <v>451</v>
      </c>
      <c r="H971">
        <v>418</v>
      </c>
      <c r="I971" t="s">
        <v>257</v>
      </c>
      <c r="J971">
        <v>10</v>
      </c>
    </row>
    <row r="972" spans="1:10" x14ac:dyDescent="0.25">
      <c r="A972">
        <v>971</v>
      </c>
      <c r="B972" s="35">
        <v>43610</v>
      </c>
      <c r="C972" t="s">
        <v>3204</v>
      </c>
      <c r="D972" t="s">
        <v>3202</v>
      </c>
      <c r="E972" t="s">
        <v>3203</v>
      </c>
      <c r="F972" t="s">
        <v>1564</v>
      </c>
      <c r="G972" t="s">
        <v>541</v>
      </c>
      <c r="H972">
        <v>53</v>
      </c>
      <c r="I972" t="s">
        <v>257</v>
      </c>
      <c r="J972">
        <v>9</v>
      </c>
    </row>
    <row r="973" spans="1:10" x14ac:dyDescent="0.25">
      <c r="A973">
        <v>972</v>
      </c>
      <c r="B973" s="35">
        <v>43720</v>
      </c>
      <c r="C973" t="s">
        <v>3207</v>
      </c>
      <c r="D973" t="s">
        <v>3205</v>
      </c>
      <c r="E973" t="s">
        <v>3206</v>
      </c>
      <c r="F973" t="s">
        <v>473</v>
      </c>
      <c r="G973" t="s">
        <v>845</v>
      </c>
      <c r="H973">
        <v>417</v>
      </c>
      <c r="I973" t="s">
        <v>305</v>
      </c>
      <c r="J973">
        <v>9</v>
      </c>
    </row>
    <row r="974" spans="1:10" x14ac:dyDescent="0.25">
      <c r="A974">
        <v>973</v>
      </c>
      <c r="B974" s="35">
        <v>43710</v>
      </c>
      <c r="C974" t="s">
        <v>3210</v>
      </c>
      <c r="D974" t="s">
        <v>3208</v>
      </c>
      <c r="E974" t="s">
        <v>3209</v>
      </c>
      <c r="F974" t="s">
        <v>556</v>
      </c>
      <c r="G974" t="s">
        <v>486</v>
      </c>
      <c r="H974">
        <v>285</v>
      </c>
      <c r="I974" t="s">
        <v>305</v>
      </c>
      <c r="J974">
        <v>6</v>
      </c>
    </row>
    <row r="975" spans="1:10" x14ac:dyDescent="0.25">
      <c r="A975">
        <v>974</v>
      </c>
      <c r="B975" s="35">
        <v>43778</v>
      </c>
      <c r="C975" t="s">
        <v>3213</v>
      </c>
      <c r="D975" t="s">
        <v>3211</v>
      </c>
      <c r="E975" t="s">
        <v>3212</v>
      </c>
      <c r="F975" t="s">
        <v>300</v>
      </c>
      <c r="G975" t="s">
        <v>228</v>
      </c>
      <c r="H975">
        <v>288</v>
      </c>
      <c r="I975" t="s">
        <v>305</v>
      </c>
      <c r="J975">
        <v>4</v>
      </c>
    </row>
    <row r="976" spans="1:10" x14ac:dyDescent="0.25">
      <c r="A976">
        <v>975</v>
      </c>
      <c r="B976" s="35">
        <v>43574</v>
      </c>
      <c r="C976" t="s">
        <v>3216</v>
      </c>
      <c r="D976" t="s">
        <v>3214</v>
      </c>
      <c r="E976" t="s">
        <v>3215</v>
      </c>
      <c r="F976" t="s">
        <v>233</v>
      </c>
      <c r="G976" t="s">
        <v>371</v>
      </c>
      <c r="H976">
        <v>475</v>
      </c>
      <c r="I976" t="s">
        <v>251</v>
      </c>
      <c r="J976">
        <v>2</v>
      </c>
    </row>
    <row r="977" spans="1:10" x14ac:dyDescent="0.25">
      <c r="A977">
        <v>976</v>
      </c>
      <c r="B977" s="35">
        <v>43655</v>
      </c>
      <c r="C977" t="s">
        <v>3218</v>
      </c>
      <c r="D977" t="s">
        <v>2282</v>
      </c>
      <c r="E977" t="s">
        <v>3217</v>
      </c>
      <c r="F977" t="s">
        <v>249</v>
      </c>
      <c r="G977" t="s">
        <v>469</v>
      </c>
      <c r="H977">
        <v>119</v>
      </c>
      <c r="I977" t="s">
        <v>239</v>
      </c>
      <c r="J977">
        <v>9</v>
      </c>
    </row>
    <row r="978" spans="1:10" x14ac:dyDescent="0.25">
      <c r="A978">
        <v>977</v>
      </c>
      <c r="B978" s="35">
        <v>43530</v>
      </c>
      <c r="C978" t="s">
        <v>3221</v>
      </c>
      <c r="D978" t="s">
        <v>3219</v>
      </c>
      <c r="E978" t="s">
        <v>3220</v>
      </c>
      <c r="F978" t="s">
        <v>584</v>
      </c>
      <c r="G978" t="s">
        <v>649</v>
      </c>
      <c r="H978">
        <v>335</v>
      </c>
      <c r="I978" t="s">
        <v>251</v>
      </c>
      <c r="J978">
        <v>1</v>
      </c>
    </row>
    <row r="979" spans="1:10" x14ac:dyDescent="0.25">
      <c r="A979">
        <v>978</v>
      </c>
      <c r="B979" s="35">
        <v>43662</v>
      </c>
      <c r="C979" t="s">
        <v>3224</v>
      </c>
      <c r="D979" t="s">
        <v>3222</v>
      </c>
      <c r="E979" t="s">
        <v>3223</v>
      </c>
      <c r="F979" t="s">
        <v>784</v>
      </c>
      <c r="G979" t="s">
        <v>271</v>
      </c>
      <c r="H979">
        <v>373</v>
      </c>
      <c r="I979" t="s">
        <v>245</v>
      </c>
      <c r="J979">
        <v>7</v>
      </c>
    </row>
    <row r="980" spans="1:10" x14ac:dyDescent="0.25">
      <c r="A980">
        <v>979</v>
      </c>
      <c r="B980" s="35">
        <v>43785</v>
      </c>
      <c r="C980" t="s">
        <v>3227</v>
      </c>
      <c r="D980" t="s">
        <v>3225</v>
      </c>
      <c r="E980" t="s">
        <v>3226</v>
      </c>
      <c r="F980" t="s">
        <v>481</v>
      </c>
      <c r="G980" t="s">
        <v>228</v>
      </c>
      <c r="H980">
        <v>188</v>
      </c>
      <c r="I980" t="s">
        <v>245</v>
      </c>
      <c r="J980">
        <v>8</v>
      </c>
    </row>
    <row r="981" spans="1:10" x14ac:dyDescent="0.25">
      <c r="A981">
        <v>980</v>
      </c>
      <c r="B981" s="35">
        <v>43613</v>
      </c>
      <c r="C981" t="s">
        <v>3229</v>
      </c>
      <c r="D981" t="s">
        <v>1600</v>
      </c>
      <c r="E981" t="s">
        <v>3228</v>
      </c>
      <c r="F981" t="s">
        <v>233</v>
      </c>
      <c r="G981" t="s">
        <v>244</v>
      </c>
      <c r="H981">
        <v>277</v>
      </c>
      <c r="I981" t="s">
        <v>251</v>
      </c>
      <c r="J981">
        <v>8</v>
      </c>
    </row>
    <row r="982" spans="1:10" x14ac:dyDescent="0.25">
      <c r="A982">
        <v>981</v>
      </c>
      <c r="B982" s="35">
        <v>43476</v>
      </c>
      <c r="C982" t="s">
        <v>3232</v>
      </c>
      <c r="D982" t="s">
        <v>3230</v>
      </c>
      <c r="E982" t="s">
        <v>3231</v>
      </c>
      <c r="F982" t="s">
        <v>238</v>
      </c>
      <c r="G982" t="s">
        <v>932</v>
      </c>
      <c r="H982">
        <v>369</v>
      </c>
      <c r="I982" t="s">
        <v>251</v>
      </c>
      <c r="J982">
        <v>2</v>
      </c>
    </row>
    <row r="983" spans="1:10" x14ac:dyDescent="0.25">
      <c r="A983">
        <v>982</v>
      </c>
      <c r="B983" s="35">
        <v>43744</v>
      </c>
      <c r="C983" t="s">
        <v>3235</v>
      </c>
      <c r="D983" t="s">
        <v>3233</v>
      </c>
      <c r="E983" t="s">
        <v>3234</v>
      </c>
      <c r="F983" t="s">
        <v>477</v>
      </c>
      <c r="G983" t="s">
        <v>832</v>
      </c>
      <c r="H983">
        <v>125</v>
      </c>
      <c r="I983" t="s">
        <v>305</v>
      </c>
      <c r="J983">
        <v>1</v>
      </c>
    </row>
    <row r="984" spans="1:10" x14ac:dyDescent="0.25">
      <c r="A984">
        <v>983</v>
      </c>
      <c r="B984" s="35">
        <v>43631</v>
      </c>
      <c r="C984" t="s">
        <v>3238</v>
      </c>
      <c r="D984" t="s">
        <v>3236</v>
      </c>
      <c r="E984" t="s">
        <v>3237</v>
      </c>
      <c r="F984" t="s">
        <v>261</v>
      </c>
      <c r="G984" t="s">
        <v>1146</v>
      </c>
      <c r="H984">
        <v>480</v>
      </c>
      <c r="I984" t="s">
        <v>245</v>
      </c>
      <c r="J984">
        <v>8</v>
      </c>
    </row>
    <row r="985" spans="1:10" x14ac:dyDescent="0.25">
      <c r="A985">
        <v>984</v>
      </c>
      <c r="B985" s="35">
        <v>43489</v>
      </c>
      <c r="C985" t="s">
        <v>3241</v>
      </c>
      <c r="D985" t="s">
        <v>3239</v>
      </c>
      <c r="E985" t="s">
        <v>3240</v>
      </c>
      <c r="F985" t="s">
        <v>300</v>
      </c>
      <c r="G985" t="s">
        <v>845</v>
      </c>
      <c r="H985">
        <v>381</v>
      </c>
      <c r="I985" t="s">
        <v>229</v>
      </c>
      <c r="J985">
        <v>7</v>
      </c>
    </row>
    <row r="986" spans="1:10" x14ac:dyDescent="0.25">
      <c r="A986">
        <v>985</v>
      </c>
      <c r="B986" s="35">
        <v>43706</v>
      </c>
      <c r="C986" t="s">
        <v>3244</v>
      </c>
      <c r="D986" t="s">
        <v>3242</v>
      </c>
      <c r="E986" t="s">
        <v>3243</v>
      </c>
      <c r="F986" t="s">
        <v>407</v>
      </c>
      <c r="G986" t="s">
        <v>759</v>
      </c>
      <c r="H986">
        <v>266</v>
      </c>
      <c r="I986" t="s">
        <v>291</v>
      </c>
      <c r="J986">
        <v>4</v>
      </c>
    </row>
    <row r="987" spans="1:10" x14ac:dyDescent="0.25">
      <c r="A987">
        <v>986</v>
      </c>
      <c r="B987" s="35">
        <v>43506</v>
      </c>
      <c r="C987" t="s">
        <v>3247</v>
      </c>
      <c r="D987" t="s">
        <v>3245</v>
      </c>
      <c r="E987" t="s">
        <v>3246</v>
      </c>
      <c r="F987" t="s">
        <v>378</v>
      </c>
      <c r="G987" t="s">
        <v>625</v>
      </c>
      <c r="H987">
        <v>60</v>
      </c>
      <c r="I987" t="s">
        <v>291</v>
      </c>
      <c r="J987">
        <v>3</v>
      </c>
    </row>
    <row r="988" spans="1:10" x14ac:dyDescent="0.25">
      <c r="A988">
        <v>987</v>
      </c>
      <c r="B988" s="35">
        <v>43501</v>
      </c>
      <c r="C988" t="s">
        <v>3250</v>
      </c>
      <c r="D988" t="s">
        <v>3248</v>
      </c>
      <c r="E988" t="s">
        <v>3249</v>
      </c>
      <c r="F988" t="s">
        <v>295</v>
      </c>
      <c r="G988" t="s">
        <v>286</v>
      </c>
      <c r="H988">
        <v>312</v>
      </c>
      <c r="I988" t="s">
        <v>291</v>
      </c>
      <c r="J988">
        <v>3</v>
      </c>
    </row>
    <row r="989" spans="1:10" x14ac:dyDescent="0.25">
      <c r="A989">
        <v>988</v>
      </c>
      <c r="B989" s="35">
        <v>43500</v>
      </c>
      <c r="C989" t="s">
        <v>3252</v>
      </c>
      <c r="D989" t="s">
        <v>434</v>
      </c>
      <c r="E989" t="s">
        <v>3251</v>
      </c>
      <c r="F989" t="s">
        <v>924</v>
      </c>
      <c r="G989" t="s">
        <v>324</v>
      </c>
      <c r="H989">
        <v>301</v>
      </c>
      <c r="I989" t="s">
        <v>229</v>
      </c>
      <c r="J989">
        <v>9</v>
      </c>
    </row>
    <row r="990" spans="1:10" x14ac:dyDescent="0.25">
      <c r="A990">
        <v>989</v>
      </c>
      <c r="B990" s="35">
        <v>43506</v>
      </c>
      <c r="C990" t="s">
        <v>3254</v>
      </c>
      <c r="D990" t="s">
        <v>2462</v>
      </c>
      <c r="E990" t="s">
        <v>3253</v>
      </c>
      <c r="F990" t="s">
        <v>261</v>
      </c>
      <c r="G990" t="s">
        <v>358</v>
      </c>
      <c r="H990">
        <v>39</v>
      </c>
      <c r="I990" t="s">
        <v>229</v>
      </c>
      <c r="J990">
        <v>5</v>
      </c>
    </row>
    <row r="991" spans="1:10" x14ac:dyDescent="0.25">
      <c r="A991">
        <v>990</v>
      </c>
      <c r="B991" s="35">
        <v>43513</v>
      </c>
      <c r="C991" t="s">
        <v>3257</v>
      </c>
      <c r="D991" t="s">
        <v>3255</v>
      </c>
      <c r="E991" t="s">
        <v>3256</v>
      </c>
      <c r="F991" t="s">
        <v>83</v>
      </c>
      <c r="G991" t="s">
        <v>845</v>
      </c>
      <c r="H991">
        <v>453</v>
      </c>
      <c r="I991" t="s">
        <v>229</v>
      </c>
      <c r="J991">
        <v>2</v>
      </c>
    </row>
    <row r="992" spans="1:10" x14ac:dyDescent="0.25">
      <c r="A992">
        <v>991</v>
      </c>
      <c r="B992" s="35">
        <v>43678</v>
      </c>
      <c r="C992" t="s">
        <v>3260</v>
      </c>
      <c r="D992" t="s">
        <v>3258</v>
      </c>
      <c r="E992" t="s">
        <v>3259</v>
      </c>
      <c r="F992" t="s">
        <v>432</v>
      </c>
      <c r="G992" t="s">
        <v>1014</v>
      </c>
      <c r="H992">
        <v>241</v>
      </c>
      <c r="I992" t="s">
        <v>239</v>
      </c>
      <c r="J992">
        <v>9</v>
      </c>
    </row>
    <row r="993" spans="1:10" x14ac:dyDescent="0.25">
      <c r="A993">
        <v>992</v>
      </c>
      <c r="B993" s="35">
        <v>43759</v>
      </c>
      <c r="C993" t="s">
        <v>3263</v>
      </c>
      <c r="D993" t="s">
        <v>3261</v>
      </c>
      <c r="E993" t="s">
        <v>3262</v>
      </c>
      <c r="F993" t="s">
        <v>300</v>
      </c>
      <c r="G993" t="s">
        <v>920</v>
      </c>
      <c r="H993">
        <v>410</v>
      </c>
      <c r="I993" t="s">
        <v>251</v>
      </c>
      <c r="J993">
        <v>3</v>
      </c>
    </row>
    <row r="994" spans="1:10" x14ac:dyDescent="0.25">
      <c r="A994">
        <v>993</v>
      </c>
      <c r="B994" s="35">
        <v>43648</v>
      </c>
      <c r="C994" t="s">
        <v>3266</v>
      </c>
      <c r="D994" t="s">
        <v>3264</v>
      </c>
      <c r="E994" t="s">
        <v>3265</v>
      </c>
      <c r="F994" t="s">
        <v>395</v>
      </c>
      <c r="G994" t="s">
        <v>645</v>
      </c>
      <c r="H994">
        <v>156</v>
      </c>
      <c r="I994" t="s">
        <v>251</v>
      </c>
      <c r="J994">
        <v>6</v>
      </c>
    </row>
    <row r="995" spans="1:10" x14ac:dyDescent="0.25">
      <c r="A995">
        <v>994</v>
      </c>
      <c r="B995" s="35">
        <v>43780</v>
      </c>
      <c r="C995" t="s">
        <v>3269</v>
      </c>
      <c r="D995" t="s">
        <v>3267</v>
      </c>
      <c r="E995" t="s">
        <v>3268</v>
      </c>
      <c r="F995" t="s">
        <v>784</v>
      </c>
      <c r="G995" t="s">
        <v>913</v>
      </c>
      <c r="H995">
        <v>244</v>
      </c>
      <c r="I995" t="s">
        <v>245</v>
      </c>
      <c r="J995">
        <v>4</v>
      </c>
    </row>
    <row r="996" spans="1:10" x14ac:dyDescent="0.25">
      <c r="A996">
        <v>995</v>
      </c>
      <c r="B996" s="35">
        <v>43705</v>
      </c>
      <c r="C996" t="s">
        <v>3272</v>
      </c>
      <c r="D996" t="s">
        <v>3270</v>
      </c>
      <c r="E996" t="s">
        <v>3271</v>
      </c>
      <c r="F996" t="s">
        <v>233</v>
      </c>
      <c r="G996" t="s">
        <v>975</v>
      </c>
      <c r="H996">
        <v>243</v>
      </c>
      <c r="I996" t="s">
        <v>251</v>
      </c>
      <c r="J996">
        <v>5</v>
      </c>
    </row>
    <row r="997" spans="1:10" x14ac:dyDescent="0.25">
      <c r="A997">
        <v>996</v>
      </c>
      <c r="B997" s="35">
        <v>43730</v>
      </c>
      <c r="C997" t="s">
        <v>3275</v>
      </c>
      <c r="D997" t="s">
        <v>3273</v>
      </c>
      <c r="E997" t="s">
        <v>3274</v>
      </c>
      <c r="F997" t="s">
        <v>548</v>
      </c>
      <c r="G997" t="s">
        <v>1146</v>
      </c>
      <c r="H997">
        <v>313</v>
      </c>
      <c r="I997" t="s">
        <v>245</v>
      </c>
      <c r="J997">
        <v>9</v>
      </c>
    </row>
    <row r="998" spans="1:10" x14ac:dyDescent="0.25">
      <c r="A998">
        <v>997</v>
      </c>
      <c r="B998" s="35">
        <v>43710</v>
      </c>
      <c r="C998" t="s">
        <v>3278</v>
      </c>
      <c r="D998" t="s">
        <v>3276</v>
      </c>
      <c r="E998" t="s">
        <v>3277</v>
      </c>
      <c r="F998" t="s">
        <v>333</v>
      </c>
      <c r="G998" t="s">
        <v>925</v>
      </c>
      <c r="H998">
        <v>29</v>
      </c>
      <c r="I998" t="s">
        <v>291</v>
      </c>
      <c r="J998">
        <v>6</v>
      </c>
    </row>
    <row r="999" spans="1:10" x14ac:dyDescent="0.25">
      <c r="A999">
        <v>998</v>
      </c>
      <c r="B999" s="35">
        <v>43682</v>
      </c>
      <c r="C999" t="s">
        <v>3280</v>
      </c>
      <c r="D999" t="s">
        <v>2169</v>
      </c>
      <c r="E999" t="s">
        <v>3279</v>
      </c>
      <c r="F999" t="s">
        <v>580</v>
      </c>
      <c r="G999" t="s">
        <v>865</v>
      </c>
      <c r="H999">
        <v>164</v>
      </c>
      <c r="I999" t="s">
        <v>229</v>
      </c>
      <c r="J999">
        <v>6</v>
      </c>
    </row>
    <row r="1000" spans="1:10" x14ac:dyDescent="0.25">
      <c r="A1000">
        <v>999</v>
      </c>
      <c r="B1000" s="35">
        <v>43693</v>
      </c>
      <c r="C1000" t="s">
        <v>3283</v>
      </c>
      <c r="D1000" t="s">
        <v>3281</v>
      </c>
      <c r="E1000" t="s">
        <v>3282</v>
      </c>
      <c r="F1000" t="s">
        <v>722</v>
      </c>
      <c r="G1000" t="s">
        <v>513</v>
      </c>
      <c r="H1000">
        <v>92</v>
      </c>
      <c r="I1000" t="s">
        <v>239</v>
      </c>
      <c r="J1000">
        <v>7</v>
      </c>
    </row>
    <row r="1001" spans="1:10" x14ac:dyDescent="0.25">
      <c r="A1001">
        <v>1000</v>
      </c>
      <c r="B1001" s="35">
        <v>43698</v>
      </c>
      <c r="C1001" t="s">
        <v>3286</v>
      </c>
      <c r="D1001" t="s">
        <v>3284</v>
      </c>
      <c r="E1001" t="s">
        <v>3285</v>
      </c>
      <c r="F1001" t="s">
        <v>924</v>
      </c>
      <c r="G1001" t="s">
        <v>384</v>
      </c>
      <c r="H1001">
        <v>24</v>
      </c>
      <c r="I1001" t="s">
        <v>251</v>
      </c>
      <c r="J1001">
        <v>3</v>
      </c>
    </row>
    <row r="1002" spans="1:10" x14ac:dyDescent="0.25">
      <c r="A1002">
        <v>1001</v>
      </c>
      <c r="B1002" s="35">
        <v>43740</v>
      </c>
      <c r="C1002" t="s">
        <v>3295</v>
      </c>
      <c r="D1002" t="s">
        <v>3293</v>
      </c>
      <c r="E1002" t="s">
        <v>3294</v>
      </c>
      <c r="F1002" t="s">
        <v>506</v>
      </c>
      <c r="G1002" t="s">
        <v>399</v>
      </c>
      <c r="H1002">
        <v>336</v>
      </c>
      <c r="I1002" t="s">
        <v>257</v>
      </c>
      <c r="J1002">
        <v>6</v>
      </c>
    </row>
    <row r="1003" spans="1:10" x14ac:dyDescent="0.25">
      <c r="A1003">
        <v>1002</v>
      </c>
      <c r="B1003" s="35">
        <v>43514</v>
      </c>
      <c r="C1003" t="s">
        <v>3298</v>
      </c>
      <c r="D1003" t="s">
        <v>3296</v>
      </c>
      <c r="E1003" t="s">
        <v>3297</v>
      </c>
      <c r="F1003" t="s">
        <v>1056</v>
      </c>
      <c r="G1003" t="s">
        <v>388</v>
      </c>
      <c r="H1003">
        <v>452</v>
      </c>
      <c r="I1003" t="s">
        <v>257</v>
      </c>
      <c r="J1003">
        <v>9</v>
      </c>
    </row>
    <row r="1004" spans="1:10" x14ac:dyDescent="0.25">
      <c r="A1004">
        <v>1003</v>
      </c>
      <c r="B1004" s="35">
        <v>43491</v>
      </c>
      <c r="C1004" t="s">
        <v>3301</v>
      </c>
      <c r="D1004" t="s">
        <v>3299</v>
      </c>
      <c r="E1004" t="s">
        <v>3300</v>
      </c>
      <c r="F1004" t="s">
        <v>506</v>
      </c>
      <c r="G1004" t="s">
        <v>1014</v>
      </c>
      <c r="H1004">
        <v>20</v>
      </c>
      <c r="I1004" t="s">
        <v>257</v>
      </c>
      <c r="J1004">
        <v>8</v>
      </c>
    </row>
    <row r="1005" spans="1:10" x14ac:dyDescent="0.25">
      <c r="A1005">
        <v>1004</v>
      </c>
      <c r="B1005" s="35">
        <v>43766</v>
      </c>
      <c r="C1005" t="s">
        <v>3304</v>
      </c>
      <c r="D1005" t="s">
        <v>3302</v>
      </c>
      <c r="E1005" t="s">
        <v>3303</v>
      </c>
      <c r="F1005" t="s">
        <v>580</v>
      </c>
      <c r="G1005" t="s">
        <v>433</v>
      </c>
      <c r="H1005">
        <v>83</v>
      </c>
      <c r="I1005" t="s">
        <v>251</v>
      </c>
      <c r="J1005">
        <v>10</v>
      </c>
    </row>
    <row r="1006" spans="1:10" x14ac:dyDescent="0.25">
      <c r="A1006">
        <v>1005</v>
      </c>
      <c r="B1006" s="35">
        <v>43471</v>
      </c>
      <c r="C1006" t="s">
        <v>3307</v>
      </c>
      <c r="D1006" t="s">
        <v>3305</v>
      </c>
      <c r="E1006" t="s">
        <v>3306</v>
      </c>
      <c r="F1006" t="s">
        <v>784</v>
      </c>
      <c r="G1006" t="s">
        <v>421</v>
      </c>
      <c r="H1006">
        <v>268</v>
      </c>
      <c r="I1006" t="s">
        <v>257</v>
      </c>
      <c r="J1006">
        <v>2</v>
      </c>
    </row>
    <row r="1007" spans="1:10" x14ac:dyDescent="0.25">
      <c r="A1007">
        <v>1006</v>
      </c>
      <c r="B1007" s="35">
        <v>43724</v>
      </c>
      <c r="C1007" t="s">
        <v>3310</v>
      </c>
      <c r="D1007" t="s">
        <v>3308</v>
      </c>
      <c r="E1007" t="s">
        <v>3309</v>
      </c>
      <c r="F1007" t="s">
        <v>784</v>
      </c>
      <c r="G1007" t="s">
        <v>932</v>
      </c>
      <c r="H1007">
        <v>286</v>
      </c>
      <c r="I1007" t="s">
        <v>257</v>
      </c>
      <c r="J1007">
        <v>8</v>
      </c>
    </row>
    <row r="1008" spans="1:10" x14ac:dyDescent="0.25">
      <c r="A1008">
        <v>1007</v>
      </c>
      <c r="B1008" s="35">
        <v>43620</v>
      </c>
      <c r="C1008" t="s">
        <v>3313</v>
      </c>
      <c r="D1008" t="s">
        <v>3311</v>
      </c>
      <c r="E1008" t="s">
        <v>3312</v>
      </c>
      <c r="F1008" t="s">
        <v>432</v>
      </c>
      <c r="G1008" t="s">
        <v>832</v>
      </c>
      <c r="H1008">
        <v>168</v>
      </c>
      <c r="I1008" t="s">
        <v>305</v>
      </c>
      <c r="J1008">
        <v>10</v>
      </c>
    </row>
    <row r="1009" spans="1:10" x14ac:dyDescent="0.25">
      <c r="A1009">
        <v>1008</v>
      </c>
      <c r="B1009" s="35">
        <v>43483</v>
      </c>
      <c r="C1009" t="s">
        <v>3316</v>
      </c>
      <c r="D1009" t="s">
        <v>3314</v>
      </c>
      <c r="E1009" t="s">
        <v>3315</v>
      </c>
      <c r="F1009" t="s">
        <v>243</v>
      </c>
      <c r="G1009" t="s">
        <v>800</v>
      </c>
      <c r="H1009">
        <v>295</v>
      </c>
      <c r="I1009" t="s">
        <v>305</v>
      </c>
      <c r="J1009">
        <v>6</v>
      </c>
    </row>
    <row r="1010" spans="1:10" x14ac:dyDescent="0.25">
      <c r="A1010">
        <v>1009</v>
      </c>
      <c r="B1010" s="35">
        <v>43642</v>
      </c>
      <c r="C1010" t="s">
        <v>3319</v>
      </c>
      <c r="D1010" t="s">
        <v>3317</v>
      </c>
      <c r="E1010" t="s">
        <v>3318</v>
      </c>
      <c r="F1010" t="s">
        <v>722</v>
      </c>
      <c r="G1010" t="s">
        <v>425</v>
      </c>
      <c r="H1010">
        <v>399</v>
      </c>
      <c r="I1010" t="s">
        <v>239</v>
      </c>
      <c r="J1010">
        <v>4</v>
      </c>
    </row>
    <row r="1011" spans="1:10" x14ac:dyDescent="0.25">
      <c r="A1011">
        <v>1010</v>
      </c>
      <c r="B1011" s="35">
        <v>43722</v>
      </c>
      <c r="C1011" t="s">
        <v>3322</v>
      </c>
      <c r="D1011" t="s">
        <v>3320</v>
      </c>
      <c r="E1011" t="s">
        <v>3321</v>
      </c>
      <c r="F1011" t="s">
        <v>722</v>
      </c>
      <c r="G1011" t="s">
        <v>425</v>
      </c>
      <c r="H1011">
        <v>255</v>
      </c>
      <c r="I1011" t="s">
        <v>305</v>
      </c>
      <c r="J1011">
        <v>10</v>
      </c>
    </row>
    <row r="1012" spans="1:10" x14ac:dyDescent="0.25">
      <c r="A1012">
        <v>1011</v>
      </c>
      <c r="B1012" s="35">
        <v>43587</v>
      </c>
      <c r="C1012" t="s">
        <v>3324</v>
      </c>
      <c r="D1012" t="s">
        <v>3323</v>
      </c>
      <c r="E1012" t="s">
        <v>397</v>
      </c>
      <c r="F1012" t="s">
        <v>83</v>
      </c>
      <c r="G1012" t="s">
        <v>557</v>
      </c>
      <c r="H1012">
        <v>220</v>
      </c>
      <c r="I1012" t="s">
        <v>245</v>
      </c>
      <c r="J1012">
        <v>8</v>
      </c>
    </row>
    <row r="1013" spans="1:10" x14ac:dyDescent="0.25">
      <c r="A1013">
        <v>1012</v>
      </c>
      <c r="B1013" s="35">
        <v>43541</v>
      </c>
      <c r="C1013" t="s">
        <v>3327</v>
      </c>
      <c r="D1013" t="s">
        <v>3325</v>
      </c>
      <c r="E1013" t="s">
        <v>3326</v>
      </c>
      <c r="F1013" t="s">
        <v>300</v>
      </c>
      <c r="G1013" t="s">
        <v>925</v>
      </c>
      <c r="H1013">
        <v>455</v>
      </c>
      <c r="I1013" t="s">
        <v>305</v>
      </c>
      <c r="J1013">
        <v>9</v>
      </c>
    </row>
    <row r="1014" spans="1:10" x14ac:dyDescent="0.25">
      <c r="A1014">
        <v>1013</v>
      </c>
      <c r="B1014" s="35">
        <v>43626</v>
      </c>
      <c r="C1014" t="s">
        <v>3330</v>
      </c>
      <c r="D1014" t="s">
        <v>3328</v>
      </c>
      <c r="E1014" t="s">
        <v>3329</v>
      </c>
      <c r="F1014" t="s">
        <v>730</v>
      </c>
      <c r="G1014" t="s">
        <v>709</v>
      </c>
      <c r="H1014">
        <v>361</v>
      </c>
      <c r="I1014" t="s">
        <v>291</v>
      </c>
      <c r="J1014">
        <v>1</v>
      </c>
    </row>
    <row r="1015" spans="1:10" x14ac:dyDescent="0.25">
      <c r="A1015">
        <v>1014</v>
      </c>
      <c r="B1015" s="35">
        <v>43509</v>
      </c>
      <c r="C1015" t="s">
        <v>3332</v>
      </c>
      <c r="D1015" t="s">
        <v>3331</v>
      </c>
      <c r="E1015" t="s">
        <v>867</v>
      </c>
      <c r="F1015" t="s">
        <v>243</v>
      </c>
      <c r="G1015" t="s">
        <v>1014</v>
      </c>
      <c r="H1015">
        <v>362</v>
      </c>
      <c r="I1015" t="s">
        <v>257</v>
      </c>
      <c r="J1015">
        <v>6</v>
      </c>
    </row>
    <row r="1016" spans="1:10" x14ac:dyDescent="0.25">
      <c r="A1016">
        <v>1015</v>
      </c>
      <c r="B1016" s="35">
        <v>43507</v>
      </c>
      <c r="C1016" t="s">
        <v>3335</v>
      </c>
      <c r="D1016" t="s">
        <v>3333</v>
      </c>
      <c r="E1016" t="s">
        <v>3334</v>
      </c>
      <c r="F1016" t="s">
        <v>395</v>
      </c>
      <c r="G1016" t="s">
        <v>411</v>
      </c>
      <c r="H1016">
        <v>257</v>
      </c>
      <c r="I1016" t="s">
        <v>245</v>
      </c>
      <c r="J1016">
        <v>1</v>
      </c>
    </row>
    <row r="1017" spans="1:10" x14ac:dyDescent="0.25">
      <c r="A1017">
        <v>1016</v>
      </c>
      <c r="B1017" s="35">
        <v>43564</v>
      </c>
      <c r="C1017" t="s">
        <v>3338</v>
      </c>
      <c r="D1017" t="s">
        <v>3336</v>
      </c>
      <c r="E1017" t="s">
        <v>3337</v>
      </c>
      <c r="F1017" t="s">
        <v>243</v>
      </c>
      <c r="G1017" t="s">
        <v>446</v>
      </c>
      <c r="H1017">
        <v>422</v>
      </c>
      <c r="I1017" t="s">
        <v>257</v>
      </c>
      <c r="J1017">
        <v>8</v>
      </c>
    </row>
    <row r="1018" spans="1:10" x14ac:dyDescent="0.25">
      <c r="A1018">
        <v>1017</v>
      </c>
      <c r="B1018" s="35">
        <v>43664</v>
      </c>
      <c r="C1018" t="s">
        <v>3341</v>
      </c>
      <c r="D1018" t="s">
        <v>3339</v>
      </c>
      <c r="E1018" t="s">
        <v>3340</v>
      </c>
      <c r="F1018" t="s">
        <v>290</v>
      </c>
      <c r="G1018" t="s">
        <v>446</v>
      </c>
      <c r="H1018">
        <v>436</v>
      </c>
      <c r="I1018" t="s">
        <v>245</v>
      </c>
      <c r="J1018">
        <v>8</v>
      </c>
    </row>
    <row r="1019" spans="1:10" x14ac:dyDescent="0.25">
      <c r="A1019">
        <v>1018</v>
      </c>
      <c r="B1019" s="35">
        <v>43568</v>
      </c>
      <c r="C1019" t="s">
        <v>3344</v>
      </c>
      <c r="D1019" t="s">
        <v>3342</v>
      </c>
      <c r="E1019" t="s">
        <v>3343</v>
      </c>
      <c r="F1019" t="s">
        <v>270</v>
      </c>
      <c r="G1019" t="s">
        <v>451</v>
      </c>
      <c r="H1019">
        <v>90</v>
      </c>
      <c r="I1019" t="s">
        <v>291</v>
      </c>
      <c r="J1019">
        <v>7</v>
      </c>
    </row>
    <row r="1020" spans="1:10" x14ac:dyDescent="0.25">
      <c r="A1020">
        <v>1019</v>
      </c>
      <c r="B1020" s="35">
        <v>43672</v>
      </c>
      <c r="C1020" t="s">
        <v>3346</v>
      </c>
      <c r="D1020" t="s">
        <v>2903</v>
      </c>
      <c r="E1020" t="s">
        <v>3345</v>
      </c>
      <c r="F1020" t="s">
        <v>730</v>
      </c>
      <c r="G1020" t="s">
        <v>557</v>
      </c>
      <c r="H1020">
        <v>79</v>
      </c>
      <c r="I1020" t="s">
        <v>305</v>
      </c>
      <c r="J1020">
        <v>2</v>
      </c>
    </row>
    <row r="1021" spans="1:10" x14ac:dyDescent="0.25">
      <c r="A1021">
        <v>1020</v>
      </c>
      <c r="B1021" s="35">
        <v>43563</v>
      </c>
      <c r="C1021" t="s">
        <v>3349</v>
      </c>
      <c r="D1021" t="s">
        <v>3347</v>
      </c>
      <c r="E1021" t="s">
        <v>3348</v>
      </c>
      <c r="F1021" t="s">
        <v>517</v>
      </c>
      <c r="G1021" t="s">
        <v>879</v>
      </c>
      <c r="H1021">
        <v>198</v>
      </c>
      <c r="I1021" t="s">
        <v>257</v>
      </c>
      <c r="J1021">
        <v>8</v>
      </c>
    </row>
    <row r="1022" spans="1:10" x14ac:dyDescent="0.25">
      <c r="A1022">
        <v>1021</v>
      </c>
      <c r="B1022" s="35">
        <v>43554</v>
      </c>
      <c r="C1022" t="s">
        <v>3352</v>
      </c>
      <c r="D1022" t="s">
        <v>3350</v>
      </c>
      <c r="E1022" t="s">
        <v>3351</v>
      </c>
      <c r="F1022" t="s">
        <v>233</v>
      </c>
      <c r="G1022" t="s">
        <v>304</v>
      </c>
      <c r="H1022">
        <v>478</v>
      </c>
      <c r="I1022" t="s">
        <v>229</v>
      </c>
      <c r="J1022">
        <v>3</v>
      </c>
    </row>
    <row r="1023" spans="1:10" x14ac:dyDescent="0.25">
      <c r="A1023">
        <v>1022</v>
      </c>
      <c r="B1023" s="35">
        <v>43545</v>
      </c>
      <c r="C1023" t="s">
        <v>3355</v>
      </c>
      <c r="D1023" t="s">
        <v>3353</v>
      </c>
      <c r="E1023" t="s">
        <v>3354</v>
      </c>
      <c r="F1023" t="s">
        <v>295</v>
      </c>
      <c r="G1023" t="s">
        <v>296</v>
      </c>
      <c r="H1023">
        <v>11</v>
      </c>
      <c r="I1023" t="s">
        <v>305</v>
      </c>
      <c r="J1023">
        <v>2</v>
      </c>
    </row>
    <row r="1024" spans="1:10" x14ac:dyDescent="0.25">
      <c r="A1024">
        <v>1023</v>
      </c>
      <c r="B1024" s="35">
        <v>43521</v>
      </c>
      <c r="C1024" t="s">
        <v>3358</v>
      </c>
      <c r="D1024" t="s">
        <v>3356</v>
      </c>
      <c r="E1024" t="s">
        <v>3357</v>
      </c>
      <c r="F1024" t="s">
        <v>924</v>
      </c>
      <c r="G1024" t="s">
        <v>384</v>
      </c>
      <c r="H1024">
        <v>185</v>
      </c>
      <c r="I1024" t="s">
        <v>305</v>
      </c>
      <c r="J1024">
        <v>8</v>
      </c>
    </row>
    <row r="1025" spans="1:10" x14ac:dyDescent="0.25">
      <c r="A1025">
        <v>1024</v>
      </c>
      <c r="B1025" s="35">
        <v>43499</v>
      </c>
      <c r="C1025" t="s">
        <v>3361</v>
      </c>
      <c r="D1025" t="s">
        <v>3359</v>
      </c>
      <c r="E1025" t="s">
        <v>3360</v>
      </c>
      <c r="F1025" t="s">
        <v>1056</v>
      </c>
      <c r="G1025" t="s">
        <v>557</v>
      </c>
      <c r="H1025">
        <v>338</v>
      </c>
      <c r="I1025" t="s">
        <v>257</v>
      </c>
      <c r="J1025">
        <v>7</v>
      </c>
    </row>
    <row r="1026" spans="1:10" x14ac:dyDescent="0.25">
      <c r="A1026">
        <v>1025</v>
      </c>
      <c r="B1026" s="35">
        <v>43730</v>
      </c>
      <c r="C1026" t="s">
        <v>3364</v>
      </c>
      <c r="D1026" t="s">
        <v>3362</v>
      </c>
      <c r="E1026" t="s">
        <v>3363</v>
      </c>
      <c r="F1026" t="s">
        <v>270</v>
      </c>
      <c r="G1026" t="s">
        <v>869</v>
      </c>
      <c r="H1026">
        <v>278</v>
      </c>
      <c r="I1026" t="s">
        <v>305</v>
      </c>
      <c r="J1026">
        <v>2</v>
      </c>
    </row>
    <row r="1027" spans="1:10" x14ac:dyDescent="0.25">
      <c r="A1027">
        <v>1026</v>
      </c>
      <c r="B1027" s="35">
        <v>43598</v>
      </c>
      <c r="C1027" t="s">
        <v>3366</v>
      </c>
      <c r="D1027" t="s">
        <v>3365</v>
      </c>
      <c r="E1027" t="s">
        <v>2469</v>
      </c>
      <c r="F1027" t="s">
        <v>295</v>
      </c>
      <c r="G1027" t="s">
        <v>234</v>
      </c>
      <c r="H1027">
        <v>483</v>
      </c>
      <c r="I1027" t="s">
        <v>245</v>
      </c>
      <c r="J1027">
        <v>7</v>
      </c>
    </row>
    <row r="1028" spans="1:10" x14ac:dyDescent="0.25">
      <c r="A1028">
        <v>1027</v>
      </c>
      <c r="B1028" s="35">
        <v>43768</v>
      </c>
      <c r="C1028" t="s">
        <v>3369</v>
      </c>
      <c r="D1028" t="s">
        <v>3367</v>
      </c>
      <c r="E1028" t="s">
        <v>3368</v>
      </c>
      <c r="F1028" t="s">
        <v>468</v>
      </c>
      <c r="G1028" t="s">
        <v>749</v>
      </c>
      <c r="H1028">
        <v>231</v>
      </c>
      <c r="I1028" t="s">
        <v>239</v>
      </c>
      <c r="J1028">
        <v>9</v>
      </c>
    </row>
    <row r="1029" spans="1:10" x14ac:dyDescent="0.25">
      <c r="A1029">
        <v>1028</v>
      </c>
      <c r="B1029" s="35">
        <v>43491</v>
      </c>
      <c r="C1029" t="s">
        <v>3372</v>
      </c>
      <c r="D1029" t="s">
        <v>3370</v>
      </c>
      <c r="E1029" t="s">
        <v>3371</v>
      </c>
      <c r="F1029" t="s">
        <v>333</v>
      </c>
      <c r="G1029" t="s">
        <v>698</v>
      </c>
      <c r="H1029">
        <v>303</v>
      </c>
      <c r="I1029" t="s">
        <v>257</v>
      </c>
      <c r="J1029">
        <v>10</v>
      </c>
    </row>
    <row r="1030" spans="1:10" x14ac:dyDescent="0.25">
      <c r="A1030">
        <v>1029</v>
      </c>
      <c r="B1030" s="35">
        <v>43714</v>
      </c>
      <c r="C1030" t="s">
        <v>3374</v>
      </c>
      <c r="D1030" t="s">
        <v>1645</v>
      </c>
      <c r="E1030" t="s">
        <v>3373</v>
      </c>
      <c r="F1030" t="s">
        <v>473</v>
      </c>
      <c r="G1030" t="s">
        <v>358</v>
      </c>
      <c r="H1030">
        <v>54</v>
      </c>
      <c r="I1030" t="s">
        <v>305</v>
      </c>
      <c r="J1030">
        <v>1</v>
      </c>
    </row>
    <row r="1031" spans="1:10" x14ac:dyDescent="0.25">
      <c r="A1031">
        <v>1030</v>
      </c>
      <c r="B1031" s="35">
        <v>43790</v>
      </c>
      <c r="C1031" t="s">
        <v>3377</v>
      </c>
      <c r="D1031" t="s">
        <v>3375</v>
      </c>
      <c r="E1031" t="s">
        <v>3376</v>
      </c>
      <c r="F1031" t="s">
        <v>602</v>
      </c>
      <c r="G1031" t="s">
        <v>256</v>
      </c>
      <c r="H1031">
        <v>500</v>
      </c>
      <c r="I1031" t="s">
        <v>305</v>
      </c>
      <c r="J1031">
        <v>8</v>
      </c>
    </row>
    <row r="1032" spans="1:10" x14ac:dyDescent="0.25">
      <c r="A1032">
        <v>1031</v>
      </c>
      <c r="B1032" s="35">
        <v>43516</v>
      </c>
      <c r="C1032" t="s">
        <v>3380</v>
      </c>
      <c r="D1032" t="s">
        <v>3378</v>
      </c>
      <c r="E1032" t="s">
        <v>3379</v>
      </c>
      <c r="F1032" t="s">
        <v>468</v>
      </c>
      <c r="G1032" t="s">
        <v>358</v>
      </c>
      <c r="H1032">
        <v>54</v>
      </c>
      <c r="I1032" t="s">
        <v>251</v>
      </c>
      <c r="J1032">
        <v>10</v>
      </c>
    </row>
    <row r="1033" spans="1:10" x14ac:dyDescent="0.25">
      <c r="A1033">
        <v>1032</v>
      </c>
      <c r="B1033" s="35">
        <v>43477</v>
      </c>
      <c r="C1033" t="s">
        <v>3383</v>
      </c>
      <c r="D1033" t="s">
        <v>3381</v>
      </c>
      <c r="E1033" t="s">
        <v>3382</v>
      </c>
      <c r="F1033" t="s">
        <v>1124</v>
      </c>
      <c r="G1033" t="s">
        <v>379</v>
      </c>
      <c r="H1033">
        <v>148</v>
      </c>
      <c r="I1033" t="s">
        <v>291</v>
      </c>
      <c r="J1033">
        <v>9</v>
      </c>
    </row>
    <row r="1034" spans="1:10" x14ac:dyDescent="0.25">
      <c r="A1034">
        <v>1033</v>
      </c>
      <c r="B1034" s="35">
        <v>43716</v>
      </c>
      <c r="C1034" t="s">
        <v>3386</v>
      </c>
      <c r="D1034" t="s">
        <v>3384</v>
      </c>
      <c r="E1034" t="s">
        <v>3385</v>
      </c>
      <c r="F1034" t="s">
        <v>697</v>
      </c>
      <c r="G1034" t="s">
        <v>865</v>
      </c>
      <c r="H1034">
        <v>62</v>
      </c>
      <c r="I1034" t="s">
        <v>251</v>
      </c>
      <c r="J1034">
        <v>4</v>
      </c>
    </row>
    <row r="1035" spans="1:10" x14ac:dyDescent="0.25">
      <c r="A1035">
        <v>1034</v>
      </c>
      <c r="B1035" s="35">
        <v>43749</v>
      </c>
      <c r="C1035" t="s">
        <v>3389</v>
      </c>
      <c r="D1035" t="s">
        <v>3387</v>
      </c>
      <c r="E1035" t="s">
        <v>3388</v>
      </c>
      <c r="F1035" t="s">
        <v>722</v>
      </c>
      <c r="G1035" t="s">
        <v>334</v>
      </c>
      <c r="H1035">
        <v>317</v>
      </c>
      <c r="I1035" t="s">
        <v>245</v>
      </c>
      <c r="J1035">
        <v>3</v>
      </c>
    </row>
    <row r="1036" spans="1:10" x14ac:dyDescent="0.25">
      <c r="A1036">
        <v>1035</v>
      </c>
      <c r="B1036" s="35">
        <v>43621</v>
      </c>
      <c r="C1036" t="s">
        <v>3392</v>
      </c>
      <c r="D1036" t="s">
        <v>3390</v>
      </c>
      <c r="E1036" t="s">
        <v>3391</v>
      </c>
      <c r="F1036" t="s">
        <v>525</v>
      </c>
      <c r="G1036" t="s">
        <v>228</v>
      </c>
      <c r="H1036">
        <v>440</v>
      </c>
      <c r="I1036" t="s">
        <v>229</v>
      </c>
      <c r="J1036">
        <v>2</v>
      </c>
    </row>
    <row r="1037" spans="1:10" x14ac:dyDescent="0.25">
      <c r="A1037">
        <v>1036</v>
      </c>
      <c r="B1037" s="35">
        <v>43493</v>
      </c>
      <c r="C1037" t="s">
        <v>3395</v>
      </c>
      <c r="D1037" t="s">
        <v>3393</v>
      </c>
      <c r="E1037" t="s">
        <v>3394</v>
      </c>
      <c r="F1037" t="s">
        <v>83</v>
      </c>
      <c r="G1037" t="s">
        <v>932</v>
      </c>
      <c r="H1037">
        <v>187</v>
      </c>
      <c r="I1037" t="s">
        <v>291</v>
      </c>
      <c r="J1037">
        <v>10</v>
      </c>
    </row>
    <row r="1038" spans="1:10" x14ac:dyDescent="0.25">
      <c r="A1038">
        <v>1037</v>
      </c>
      <c r="B1038" s="35">
        <v>43466</v>
      </c>
      <c r="C1038" t="s">
        <v>3398</v>
      </c>
      <c r="D1038" t="s">
        <v>3396</v>
      </c>
      <c r="E1038" t="s">
        <v>3397</v>
      </c>
      <c r="F1038" t="s">
        <v>290</v>
      </c>
      <c r="G1038" t="s">
        <v>334</v>
      </c>
      <c r="H1038">
        <v>65</v>
      </c>
      <c r="I1038" t="s">
        <v>229</v>
      </c>
      <c r="J1038">
        <v>3</v>
      </c>
    </row>
    <row r="1039" spans="1:10" x14ac:dyDescent="0.25">
      <c r="A1039">
        <v>1038</v>
      </c>
      <c r="B1039" s="35">
        <v>43644</v>
      </c>
      <c r="C1039" t="s">
        <v>3401</v>
      </c>
      <c r="D1039" t="s">
        <v>3399</v>
      </c>
      <c r="E1039" t="s">
        <v>3400</v>
      </c>
      <c r="F1039" t="s">
        <v>333</v>
      </c>
      <c r="G1039" t="s">
        <v>1267</v>
      </c>
      <c r="H1039">
        <v>113</v>
      </c>
      <c r="I1039" t="s">
        <v>305</v>
      </c>
      <c r="J1039">
        <v>9</v>
      </c>
    </row>
    <row r="1040" spans="1:10" x14ac:dyDescent="0.25">
      <c r="A1040">
        <v>1039</v>
      </c>
      <c r="B1040" s="35">
        <v>43699</v>
      </c>
      <c r="C1040" t="s">
        <v>3404</v>
      </c>
      <c r="D1040" t="s">
        <v>3402</v>
      </c>
      <c r="E1040" t="s">
        <v>3403</v>
      </c>
      <c r="F1040" t="s">
        <v>671</v>
      </c>
      <c r="G1040" t="s">
        <v>557</v>
      </c>
      <c r="H1040">
        <v>342</v>
      </c>
      <c r="I1040" t="s">
        <v>239</v>
      </c>
      <c r="J1040">
        <v>9</v>
      </c>
    </row>
    <row r="1041" spans="1:10" x14ac:dyDescent="0.25">
      <c r="A1041">
        <v>1040</v>
      </c>
      <c r="B1041" s="35">
        <v>43518</v>
      </c>
      <c r="C1041" t="s">
        <v>3407</v>
      </c>
      <c r="D1041" t="s">
        <v>3405</v>
      </c>
      <c r="E1041" t="s">
        <v>3406</v>
      </c>
      <c r="F1041" t="s">
        <v>481</v>
      </c>
      <c r="G1041" t="s">
        <v>338</v>
      </c>
      <c r="H1041">
        <v>404</v>
      </c>
      <c r="I1041" t="s">
        <v>257</v>
      </c>
      <c r="J1041">
        <v>4</v>
      </c>
    </row>
    <row r="1042" spans="1:10" x14ac:dyDescent="0.25">
      <c r="A1042">
        <v>1041</v>
      </c>
      <c r="B1042" s="35">
        <v>43606</v>
      </c>
      <c r="C1042" t="s">
        <v>3410</v>
      </c>
      <c r="D1042" t="s">
        <v>3408</v>
      </c>
      <c r="E1042" t="s">
        <v>3409</v>
      </c>
      <c r="F1042" t="s">
        <v>468</v>
      </c>
      <c r="G1042" t="s">
        <v>379</v>
      </c>
      <c r="H1042">
        <v>208</v>
      </c>
      <c r="I1042" t="s">
        <v>291</v>
      </c>
      <c r="J1042">
        <v>1</v>
      </c>
    </row>
    <row r="1043" spans="1:10" x14ac:dyDescent="0.25">
      <c r="A1043">
        <v>1042</v>
      </c>
      <c r="B1043" s="35">
        <v>43558</v>
      </c>
      <c r="C1043" t="s">
        <v>3413</v>
      </c>
      <c r="D1043" t="s">
        <v>3411</v>
      </c>
      <c r="E1043" t="s">
        <v>3412</v>
      </c>
      <c r="F1043" t="s">
        <v>378</v>
      </c>
      <c r="G1043" t="s">
        <v>296</v>
      </c>
      <c r="H1043">
        <v>260</v>
      </c>
      <c r="I1043" t="s">
        <v>251</v>
      </c>
      <c r="J1043">
        <v>3</v>
      </c>
    </row>
    <row r="1044" spans="1:10" x14ac:dyDescent="0.25">
      <c r="A1044">
        <v>1043</v>
      </c>
      <c r="B1044" s="35">
        <v>43586</v>
      </c>
      <c r="C1044" t="s">
        <v>3416</v>
      </c>
      <c r="D1044" t="s">
        <v>3414</v>
      </c>
      <c r="E1044" t="s">
        <v>3415</v>
      </c>
      <c r="F1044" t="s">
        <v>1056</v>
      </c>
      <c r="G1044" t="s">
        <v>585</v>
      </c>
      <c r="H1044">
        <v>44</v>
      </c>
      <c r="I1044" t="s">
        <v>239</v>
      </c>
      <c r="J1044">
        <v>4</v>
      </c>
    </row>
    <row r="1045" spans="1:10" x14ac:dyDescent="0.25">
      <c r="A1045">
        <v>1044</v>
      </c>
      <c r="B1045" s="35">
        <v>43585</v>
      </c>
      <c r="C1045" t="s">
        <v>3419</v>
      </c>
      <c r="D1045" t="s">
        <v>3417</v>
      </c>
      <c r="E1045" t="s">
        <v>3418</v>
      </c>
      <c r="F1045" t="s">
        <v>1124</v>
      </c>
      <c r="G1045" t="s">
        <v>800</v>
      </c>
      <c r="H1045">
        <v>105</v>
      </c>
      <c r="I1045" t="s">
        <v>245</v>
      </c>
      <c r="J1045">
        <v>9</v>
      </c>
    </row>
    <row r="1046" spans="1:10" x14ac:dyDescent="0.25">
      <c r="A1046">
        <v>1045</v>
      </c>
      <c r="B1046" s="35">
        <v>43708</v>
      </c>
      <c r="C1046" t="s">
        <v>3422</v>
      </c>
      <c r="D1046" t="s">
        <v>3420</v>
      </c>
      <c r="E1046" t="s">
        <v>3421</v>
      </c>
      <c r="F1046" t="s">
        <v>295</v>
      </c>
      <c r="G1046" t="s">
        <v>425</v>
      </c>
      <c r="H1046">
        <v>477</v>
      </c>
      <c r="I1046" t="s">
        <v>251</v>
      </c>
      <c r="J1046">
        <v>2</v>
      </c>
    </row>
    <row r="1047" spans="1:10" x14ac:dyDescent="0.25">
      <c r="A1047">
        <v>1046</v>
      </c>
      <c r="B1047" s="35">
        <v>43763</v>
      </c>
      <c r="C1047" t="s">
        <v>3425</v>
      </c>
      <c r="D1047" t="s">
        <v>3423</v>
      </c>
      <c r="E1047" t="s">
        <v>3424</v>
      </c>
      <c r="F1047" t="s">
        <v>525</v>
      </c>
      <c r="G1047" t="s">
        <v>371</v>
      </c>
      <c r="H1047">
        <v>73</v>
      </c>
      <c r="I1047" t="s">
        <v>239</v>
      </c>
      <c r="J1047">
        <v>2</v>
      </c>
    </row>
    <row r="1048" spans="1:10" x14ac:dyDescent="0.25">
      <c r="A1048">
        <v>1047</v>
      </c>
      <c r="B1048" s="35">
        <v>43781</v>
      </c>
      <c r="C1048" t="s">
        <v>3428</v>
      </c>
      <c r="D1048" t="s">
        <v>3426</v>
      </c>
      <c r="E1048" t="s">
        <v>3427</v>
      </c>
      <c r="F1048" t="s">
        <v>233</v>
      </c>
      <c r="G1048" t="s">
        <v>425</v>
      </c>
      <c r="H1048">
        <v>388</v>
      </c>
      <c r="I1048" t="s">
        <v>305</v>
      </c>
      <c r="J1048">
        <v>3</v>
      </c>
    </row>
    <row r="1049" spans="1:10" x14ac:dyDescent="0.25">
      <c r="A1049">
        <v>1048</v>
      </c>
      <c r="B1049" s="35">
        <v>43524</v>
      </c>
      <c r="C1049" t="s">
        <v>3431</v>
      </c>
      <c r="D1049" t="s">
        <v>3429</v>
      </c>
      <c r="E1049" t="s">
        <v>3430</v>
      </c>
      <c r="F1049" t="s">
        <v>473</v>
      </c>
      <c r="G1049" t="s">
        <v>749</v>
      </c>
      <c r="H1049">
        <v>375</v>
      </c>
      <c r="I1049" t="s">
        <v>229</v>
      </c>
      <c r="J1049">
        <v>4</v>
      </c>
    </row>
    <row r="1050" spans="1:10" x14ac:dyDescent="0.25">
      <c r="A1050">
        <v>1049</v>
      </c>
      <c r="B1050" s="35">
        <v>43616</v>
      </c>
      <c r="C1050" t="s">
        <v>3433</v>
      </c>
      <c r="D1050" t="s">
        <v>1966</v>
      </c>
      <c r="E1050" t="s">
        <v>3432</v>
      </c>
      <c r="F1050" t="s">
        <v>270</v>
      </c>
      <c r="G1050" t="s">
        <v>490</v>
      </c>
      <c r="H1050">
        <v>181</v>
      </c>
      <c r="I1050" t="s">
        <v>305</v>
      </c>
      <c r="J1050">
        <v>5</v>
      </c>
    </row>
    <row r="1051" spans="1:10" x14ac:dyDescent="0.25">
      <c r="A1051">
        <v>1050</v>
      </c>
      <c r="B1051" s="35">
        <v>43528</v>
      </c>
      <c r="C1051" t="s">
        <v>3436</v>
      </c>
      <c r="D1051" t="s">
        <v>3434</v>
      </c>
      <c r="E1051" t="s">
        <v>3435</v>
      </c>
      <c r="F1051" t="s">
        <v>261</v>
      </c>
      <c r="G1051" t="s">
        <v>832</v>
      </c>
      <c r="H1051">
        <v>222</v>
      </c>
      <c r="I1051" t="s">
        <v>251</v>
      </c>
      <c r="J1051">
        <v>9</v>
      </c>
    </row>
    <row r="1052" spans="1:10" x14ac:dyDescent="0.25">
      <c r="A1052">
        <v>1051</v>
      </c>
      <c r="B1052" s="35">
        <v>43693</v>
      </c>
      <c r="C1052" t="s">
        <v>3439</v>
      </c>
      <c r="D1052" t="s">
        <v>3437</v>
      </c>
      <c r="E1052" t="s">
        <v>3438</v>
      </c>
      <c r="F1052" t="s">
        <v>275</v>
      </c>
      <c r="G1052" t="s">
        <v>367</v>
      </c>
      <c r="H1052">
        <v>45</v>
      </c>
      <c r="I1052" t="s">
        <v>245</v>
      </c>
      <c r="J1052">
        <v>3</v>
      </c>
    </row>
    <row r="1053" spans="1:10" x14ac:dyDescent="0.25">
      <c r="A1053">
        <v>1052</v>
      </c>
      <c r="B1053" s="35">
        <v>43754</v>
      </c>
      <c r="C1053" t="s">
        <v>3442</v>
      </c>
      <c r="D1053" t="s">
        <v>3440</v>
      </c>
      <c r="E1053" t="s">
        <v>3441</v>
      </c>
      <c r="F1053" t="s">
        <v>924</v>
      </c>
      <c r="G1053" t="s">
        <v>913</v>
      </c>
      <c r="H1053">
        <v>372</v>
      </c>
      <c r="I1053" t="s">
        <v>257</v>
      </c>
      <c r="J1053">
        <v>4</v>
      </c>
    </row>
    <row r="1054" spans="1:10" x14ac:dyDescent="0.25">
      <c r="A1054">
        <v>1053</v>
      </c>
      <c r="B1054" s="35">
        <v>43554</v>
      </c>
      <c r="C1054" t="s">
        <v>3445</v>
      </c>
      <c r="D1054" t="s">
        <v>3443</v>
      </c>
      <c r="E1054" t="s">
        <v>3444</v>
      </c>
      <c r="F1054" t="s">
        <v>395</v>
      </c>
      <c r="G1054" t="s">
        <v>256</v>
      </c>
      <c r="H1054">
        <v>186</v>
      </c>
      <c r="I1054" t="s">
        <v>239</v>
      </c>
      <c r="J1054">
        <v>9</v>
      </c>
    </row>
    <row r="1055" spans="1:10" x14ac:dyDescent="0.25">
      <c r="A1055">
        <v>1054</v>
      </c>
      <c r="B1055" s="35">
        <v>43541</v>
      </c>
      <c r="C1055" t="s">
        <v>3448</v>
      </c>
      <c r="D1055" t="s">
        <v>3446</v>
      </c>
      <c r="E1055" t="s">
        <v>3447</v>
      </c>
      <c r="F1055" t="s">
        <v>473</v>
      </c>
      <c r="G1055" t="s">
        <v>286</v>
      </c>
      <c r="H1055">
        <v>211</v>
      </c>
      <c r="I1055" t="s">
        <v>291</v>
      </c>
      <c r="J1055">
        <v>6</v>
      </c>
    </row>
    <row r="1056" spans="1:10" x14ac:dyDescent="0.25">
      <c r="A1056">
        <v>1055</v>
      </c>
      <c r="B1056" s="35">
        <v>43667</v>
      </c>
      <c r="C1056" t="s">
        <v>3450</v>
      </c>
      <c r="D1056" t="s">
        <v>641</v>
      </c>
      <c r="E1056" t="s">
        <v>3449</v>
      </c>
      <c r="F1056" t="s">
        <v>243</v>
      </c>
      <c r="G1056" t="s">
        <v>320</v>
      </c>
      <c r="H1056">
        <v>116</v>
      </c>
      <c r="I1056" t="s">
        <v>305</v>
      </c>
      <c r="J1056">
        <v>4</v>
      </c>
    </row>
    <row r="1057" spans="1:10" x14ac:dyDescent="0.25">
      <c r="A1057">
        <v>1056</v>
      </c>
      <c r="B1057" s="35">
        <v>43680</v>
      </c>
      <c r="C1057" t="s">
        <v>3453</v>
      </c>
      <c r="D1057" t="s">
        <v>3451</v>
      </c>
      <c r="E1057" t="s">
        <v>3452</v>
      </c>
      <c r="F1057" t="s">
        <v>450</v>
      </c>
      <c r="G1057" t="s">
        <v>612</v>
      </c>
      <c r="H1057">
        <v>396</v>
      </c>
      <c r="I1057" t="s">
        <v>305</v>
      </c>
      <c r="J1057">
        <v>7</v>
      </c>
    </row>
    <row r="1058" spans="1:10" x14ac:dyDescent="0.25">
      <c r="A1058">
        <v>1057</v>
      </c>
      <c r="B1058" s="35">
        <v>43644</v>
      </c>
      <c r="C1058" t="s">
        <v>3456</v>
      </c>
      <c r="D1058" t="s">
        <v>3454</v>
      </c>
      <c r="E1058" t="s">
        <v>3455</v>
      </c>
      <c r="F1058" t="s">
        <v>333</v>
      </c>
      <c r="G1058" t="s">
        <v>286</v>
      </c>
      <c r="H1058">
        <v>196</v>
      </c>
      <c r="I1058" t="s">
        <v>291</v>
      </c>
      <c r="J1058">
        <v>7</v>
      </c>
    </row>
    <row r="1059" spans="1:10" x14ac:dyDescent="0.25">
      <c r="A1059">
        <v>1058</v>
      </c>
      <c r="B1059" s="35">
        <v>43582</v>
      </c>
      <c r="C1059" t="s">
        <v>3459</v>
      </c>
      <c r="D1059" t="s">
        <v>3457</v>
      </c>
      <c r="E1059" t="s">
        <v>3458</v>
      </c>
      <c r="F1059" t="s">
        <v>83</v>
      </c>
      <c r="G1059" t="s">
        <v>367</v>
      </c>
      <c r="H1059">
        <v>421</v>
      </c>
      <c r="I1059" t="s">
        <v>245</v>
      </c>
      <c r="J1059">
        <v>6</v>
      </c>
    </row>
    <row r="1060" spans="1:10" x14ac:dyDescent="0.25">
      <c r="A1060">
        <v>1059</v>
      </c>
      <c r="B1060" s="35">
        <v>43675</v>
      </c>
      <c r="C1060" t="s">
        <v>3462</v>
      </c>
      <c r="D1060" t="s">
        <v>3460</v>
      </c>
      <c r="E1060" t="s">
        <v>3461</v>
      </c>
      <c r="F1060" t="s">
        <v>602</v>
      </c>
      <c r="G1060" t="s">
        <v>338</v>
      </c>
      <c r="H1060">
        <v>164</v>
      </c>
      <c r="I1060" t="s">
        <v>257</v>
      </c>
      <c r="J1060">
        <v>10</v>
      </c>
    </row>
    <row r="1061" spans="1:10" x14ac:dyDescent="0.25">
      <c r="A1061">
        <v>1060</v>
      </c>
      <c r="B1061" s="35">
        <v>43718</v>
      </c>
      <c r="C1061" t="s">
        <v>3465</v>
      </c>
      <c r="D1061" t="s">
        <v>3463</v>
      </c>
      <c r="E1061" t="s">
        <v>3464</v>
      </c>
      <c r="F1061" t="s">
        <v>300</v>
      </c>
      <c r="G1061" t="s">
        <v>403</v>
      </c>
      <c r="H1061">
        <v>357</v>
      </c>
      <c r="I1061" t="s">
        <v>251</v>
      </c>
      <c r="J1061">
        <v>5</v>
      </c>
    </row>
    <row r="1062" spans="1:10" x14ac:dyDescent="0.25">
      <c r="A1062">
        <v>1061</v>
      </c>
      <c r="B1062" s="35">
        <v>43691</v>
      </c>
      <c r="C1062" t="s">
        <v>3468</v>
      </c>
      <c r="D1062" t="s">
        <v>3466</v>
      </c>
      <c r="E1062" t="s">
        <v>3467</v>
      </c>
      <c r="F1062" t="s">
        <v>266</v>
      </c>
      <c r="G1062" t="s">
        <v>625</v>
      </c>
      <c r="H1062">
        <v>87</v>
      </c>
      <c r="I1062" t="s">
        <v>251</v>
      </c>
      <c r="J1062">
        <v>7</v>
      </c>
    </row>
    <row r="1063" spans="1:10" x14ac:dyDescent="0.25">
      <c r="A1063">
        <v>1062</v>
      </c>
      <c r="B1063" s="35">
        <v>43539</v>
      </c>
      <c r="C1063" t="s">
        <v>3470</v>
      </c>
      <c r="D1063" t="s">
        <v>2274</v>
      </c>
      <c r="E1063" t="s">
        <v>3469</v>
      </c>
      <c r="F1063" t="s">
        <v>556</v>
      </c>
      <c r="G1063" t="s">
        <v>828</v>
      </c>
      <c r="H1063">
        <v>284</v>
      </c>
      <c r="I1063" t="s">
        <v>239</v>
      </c>
      <c r="J1063">
        <v>5</v>
      </c>
    </row>
    <row r="1064" spans="1:10" x14ac:dyDescent="0.25">
      <c r="A1064">
        <v>1063</v>
      </c>
      <c r="B1064" s="35">
        <v>43700</v>
      </c>
      <c r="C1064" t="s">
        <v>3473</v>
      </c>
      <c r="D1064" t="s">
        <v>3471</v>
      </c>
      <c r="E1064" t="s">
        <v>3472</v>
      </c>
      <c r="F1064" t="s">
        <v>517</v>
      </c>
      <c r="G1064" t="s">
        <v>557</v>
      </c>
      <c r="H1064">
        <v>186</v>
      </c>
      <c r="I1064" t="s">
        <v>239</v>
      </c>
      <c r="J1064">
        <v>5</v>
      </c>
    </row>
    <row r="1065" spans="1:10" x14ac:dyDescent="0.25">
      <c r="A1065">
        <v>1064</v>
      </c>
      <c r="B1065" s="35">
        <v>43582</v>
      </c>
      <c r="C1065" t="s">
        <v>3476</v>
      </c>
      <c r="D1065" t="s">
        <v>3474</v>
      </c>
      <c r="E1065" t="s">
        <v>3475</v>
      </c>
      <c r="F1065" t="s">
        <v>333</v>
      </c>
      <c r="G1065" t="s">
        <v>1026</v>
      </c>
      <c r="H1065">
        <v>107</v>
      </c>
      <c r="I1065" t="s">
        <v>305</v>
      </c>
      <c r="J1065">
        <v>5</v>
      </c>
    </row>
    <row r="1066" spans="1:10" x14ac:dyDescent="0.25">
      <c r="A1066">
        <v>1065</v>
      </c>
      <c r="B1066" s="35">
        <v>43486</v>
      </c>
      <c r="C1066" t="s">
        <v>3479</v>
      </c>
      <c r="D1066" t="s">
        <v>3477</v>
      </c>
      <c r="E1066" t="s">
        <v>3478</v>
      </c>
      <c r="F1066" t="s">
        <v>378</v>
      </c>
      <c r="G1066" t="s">
        <v>879</v>
      </c>
      <c r="H1066">
        <v>178</v>
      </c>
      <c r="I1066" t="s">
        <v>229</v>
      </c>
      <c r="J1066">
        <v>6</v>
      </c>
    </row>
    <row r="1067" spans="1:10" x14ac:dyDescent="0.25">
      <c r="A1067">
        <v>1066</v>
      </c>
      <c r="B1067" s="35">
        <v>43763</v>
      </c>
      <c r="C1067" t="s">
        <v>3482</v>
      </c>
      <c r="D1067" t="s">
        <v>3480</v>
      </c>
      <c r="E1067" t="s">
        <v>3481</v>
      </c>
      <c r="F1067" t="s">
        <v>255</v>
      </c>
      <c r="G1067" t="s">
        <v>458</v>
      </c>
      <c r="H1067">
        <v>276</v>
      </c>
      <c r="I1067" t="s">
        <v>291</v>
      </c>
      <c r="J1067">
        <v>7</v>
      </c>
    </row>
    <row r="1068" spans="1:10" x14ac:dyDescent="0.25">
      <c r="A1068">
        <v>1067</v>
      </c>
      <c r="B1068" s="35">
        <v>43773</v>
      </c>
      <c r="C1068" t="s">
        <v>3485</v>
      </c>
      <c r="D1068" t="s">
        <v>3483</v>
      </c>
      <c r="E1068" t="s">
        <v>3484</v>
      </c>
      <c r="F1068" t="s">
        <v>556</v>
      </c>
      <c r="G1068" t="s">
        <v>399</v>
      </c>
      <c r="H1068">
        <v>344</v>
      </c>
      <c r="I1068" t="s">
        <v>291</v>
      </c>
      <c r="J1068">
        <v>6</v>
      </c>
    </row>
    <row r="1069" spans="1:10" x14ac:dyDescent="0.25">
      <c r="A1069">
        <v>1068</v>
      </c>
      <c r="B1069" s="35">
        <v>43516</v>
      </c>
      <c r="C1069" t="s">
        <v>3487</v>
      </c>
      <c r="D1069" t="s">
        <v>1478</v>
      </c>
      <c r="E1069" t="s">
        <v>3486</v>
      </c>
      <c r="F1069" t="s">
        <v>602</v>
      </c>
      <c r="G1069" t="s">
        <v>276</v>
      </c>
      <c r="H1069">
        <v>433</v>
      </c>
      <c r="I1069" t="s">
        <v>239</v>
      </c>
      <c r="J1069">
        <v>9</v>
      </c>
    </row>
    <row r="1070" spans="1:10" x14ac:dyDescent="0.25">
      <c r="A1070">
        <v>1069</v>
      </c>
      <c r="B1070" s="35">
        <v>43635</v>
      </c>
      <c r="C1070" t="s">
        <v>3490</v>
      </c>
      <c r="D1070" t="s">
        <v>3488</v>
      </c>
      <c r="E1070" t="s">
        <v>3489</v>
      </c>
      <c r="F1070" t="s">
        <v>233</v>
      </c>
      <c r="G1070" t="s">
        <v>649</v>
      </c>
      <c r="H1070">
        <v>352</v>
      </c>
      <c r="I1070" t="s">
        <v>245</v>
      </c>
      <c r="J1070">
        <v>8</v>
      </c>
    </row>
    <row r="1071" spans="1:10" x14ac:dyDescent="0.25">
      <c r="A1071">
        <v>1070</v>
      </c>
      <c r="B1071" s="35">
        <v>43542</v>
      </c>
      <c r="C1071" t="s">
        <v>3493</v>
      </c>
      <c r="D1071" t="s">
        <v>3491</v>
      </c>
      <c r="E1071" t="s">
        <v>3492</v>
      </c>
      <c r="F1071" t="s">
        <v>233</v>
      </c>
      <c r="G1071" t="s">
        <v>329</v>
      </c>
      <c r="H1071">
        <v>370</v>
      </c>
      <c r="I1071" t="s">
        <v>245</v>
      </c>
      <c r="J1071">
        <v>1</v>
      </c>
    </row>
    <row r="1072" spans="1:10" x14ac:dyDescent="0.25">
      <c r="A1072">
        <v>1071</v>
      </c>
      <c r="B1072" s="35">
        <v>43721</v>
      </c>
      <c r="C1072" t="s">
        <v>3496</v>
      </c>
      <c r="D1072" t="s">
        <v>3494</v>
      </c>
      <c r="E1072" t="s">
        <v>3495</v>
      </c>
      <c r="F1072" t="s">
        <v>602</v>
      </c>
      <c r="G1072" t="s">
        <v>338</v>
      </c>
      <c r="H1072">
        <v>321</v>
      </c>
      <c r="I1072" t="s">
        <v>305</v>
      </c>
      <c r="J1072">
        <v>9</v>
      </c>
    </row>
    <row r="1073" spans="1:10" x14ac:dyDescent="0.25">
      <c r="A1073">
        <v>1072</v>
      </c>
      <c r="B1073" s="35">
        <v>43695</v>
      </c>
      <c r="C1073" t="s">
        <v>3499</v>
      </c>
      <c r="D1073" t="s">
        <v>3497</v>
      </c>
      <c r="E1073" t="s">
        <v>3498</v>
      </c>
      <c r="F1073" t="s">
        <v>295</v>
      </c>
      <c r="G1073" t="s">
        <v>350</v>
      </c>
      <c r="H1073">
        <v>51</v>
      </c>
      <c r="I1073" t="s">
        <v>257</v>
      </c>
      <c r="J1073">
        <v>9</v>
      </c>
    </row>
    <row r="1074" spans="1:10" x14ac:dyDescent="0.25">
      <c r="A1074">
        <v>1073</v>
      </c>
      <c r="B1074" s="35">
        <v>43577</v>
      </c>
      <c r="C1074" t="s">
        <v>3502</v>
      </c>
      <c r="D1074" t="s">
        <v>3500</v>
      </c>
      <c r="E1074" t="s">
        <v>3501</v>
      </c>
      <c r="F1074" t="s">
        <v>285</v>
      </c>
      <c r="G1074" t="s">
        <v>1267</v>
      </c>
      <c r="H1074">
        <v>114</v>
      </c>
      <c r="I1074" t="s">
        <v>251</v>
      </c>
      <c r="J1074">
        <v>4</v>
      </c>
    </row>
    <row r="1075" spans="1:10" x14ac:dyDescent="0.25">
      <c r="A1075">
        <v>1074</v>
      </c>
      <c r="B1075" s="35">
        <v>43667</v>
      </c>
      <c r="C1075" t="s">
        <v>3505</v>
      </c>
      <c r="D1075" t="s">
        <v>3503</v>
      </c>
      <c r="E1075" t="s">
        <v>3504</v>
      </c>
      <c r="F1075" t="s">
        <v>450</v>
      </c>
      <c r="G1075" t="s">
        <v>726</v>
      </c>
      <c r="H1075">
        <v>323</v>
      </c>
      <c r="I1075" t="s">
        <v>229</v>
      </c>
      <c r="J1075">
        <v>3</v>
      </c>
    </row>
    <row r="1076" spans="1:10" x14ac:dyDescent="0.25">
      <c r="A1076">
        <v>1075</v>
      </c>
      <c r="B1076" s="35">
        <v>43770</v>
      </c>
      <c r="C1076" t="s">
        <v>3508</v>
      </c>
      <c r="D1076" t="s">
        <v>3506</v>
      </c>
      <c r="E1076" t="s">
        <v>3507</v>
      </c>
      <c r="F1076" t="s">
        <v>295</v>
      </c>
      <c r="G1076" t="s">
        <v>975</v>
      </c>
      <c r="H1076">
        <v>363</v>
      </c>
      <c r="I1076" t="s">
        <v>229</v>
      </c>
      <c r="J1076">
        <v>6</v>
      </c>
    </row>
    <row r="1077" spans="1:10" x14ac:dyDescent="0.25">
      <c r="A1077">
        <v>1076</v>
      </c>
      <c r="B1077" s="35">
        <v>43666</v>
      </c>
      <c r="C1077" t="s">
        <v>3511</v>
      </c>
      <c r="D1077" t="s">
        <v>3509</v>
      </c>
      <c r="E1077" t="s">
        <v>3510</v>
      </c>
      <c r="F1077" t="s">
        <v>395</v>
      </c>
      <c r="G1077" t="s">
        <v>1026</v>
      </c>
      <c r="H1077">
        <v>317</v>
      </c>
      <c r="I1077" t="s">
        <v>291</v>
      </c>
      <c r="J1077">
        <v>9</v>
      </c>
    </row>
    <row r="1078" spans="1:10" x14ac:dyDescent="0.25">
      <c r="A1078">
        <v>1077</v>
      </c>
      <c r="B1078" s="35">
        <v>43716</v>
      </c>
      <c r="C1078" t="s">
        <v>3513</v>
      </c>
      <c r="D1078" t="s">
        <v>2450</v>
      </c>
      <c r="E1078" t="s">
        <v>3512</v>
      </c>
      <c r="F1078" t="s">
        <v>730</v>
      </c>
      <c r="G1078" t="s">
        <v>932</v>
      </c>
      <c r="H1078">
        <v>336</v>
      </c>
      <c r="I1078" t="s">
        <v>291</v>
      </c>
      <c r="J1078">
        <v>7</v>
      </c>
    </row>
    <row r="1079" spans="1:10" x14ac:dyDescent="0.25">
      <c r="A1079">
        <v>1078</v>
      </c>
      <c r="B1079" s="35">
        <v>43761</v>
      </c>
      <c r="C1079" t="s">
        <v>3516</v>
      </c>
      <c r="D1079" t="s">
        <v>3514</v>
      </c>
      <c r="E1079" t="s">
        <v>3515</v>
      </c>
      <c r="F1079" t="s">
        <v>243</v>
      </c>
      <c r="G1079" t="s">
        <v>250</v>
      </c>
      <c r="H1079">
        <v>274</v>
      </c>
      <c r="I1079" t="s">
        <v>291</v>
      </c>
      <c r="J1079">
        <v>8</v>
      </c>
    </row>
    <row r="1080" spans="1:10" x14ac:dyDescent="0.25">
      <c r="A1080">
        <v>1079</v>
      </c>
      <c r="B1080" s="35">
        <v>43475</v>
      </c>
      <c r="C1080" t="s">
        <v>3518</v>
      </c>
      <c r="D1080" t="s">
        <v>109</v>
      </c>
      <c r="E1080" t="s">
        <v>3517</v>
      </c>
      <c r="F1080" t="s">
        <v>333</v>
      </c>
      <c r="G1080" t="s">
        <v>858</v>
      </c>
      <c r="H1080">
        <v>297</v>
      </c>
      <c r="I1080" t="s">
        <v>305</v>
      </c>
      <c r="J1080">
        <v>9</v>
      </c>
    </row>
    <row r="1081" spans="1:10" x14ac:dyDescent="0.25">
      <c r="A1081">
        <v>1080</v>
      </c>
      <c r="B1081" s="35">
        <v>43717</v>
      </c>
      <c r="C1081" t="s">
        <v>3521</v>
      </c>
      <c r="D1081" t="s">
        <v>3519</v>
      </c>
      <c r="E1081" t="s">
        <v>3520</v>
      </c>
      <c r="F1081" t="s">
        <v>333</v>
      </c>
      <c r="G1081" t="s">
        <v>286</v>
      </c>
      <c r="H1081">
        <v>232</v>
      </c>
      <c r="I1081" t="s">
        <v>239</v>
      </c>
      <c r="J1081">
        <v>10</v>
      </c>
    </row>
    <row r="1082" spans="1:10" x14ac:dyDescent="0.25">
      <c r="A1082">
        <v>1081</v>
      </c>
      <c r="B1082" s="35">
        <v>43553</v>
      </c>
      <c r="C1082" t="s">
        <v>3524</v>
      </c>
      <c r="D1082" t="s">
        <v>3522</v>
      </c>
      <c r="E1082" t="s">
        <v>3523</v>
      </c>
      <c r="F1082" t="s">
        <v>83</v>
      </c>
      <c r="G1082" t="s">
        <v>1014</v>
      </c>
      <c r="H1082">
        <v>236</v>
      </c>
      <c r="I1082" t="s">
        <v>239</v>
      </c>
      <c r="J1082">
        <v>5</v>
      </c>
    </row>
    <row r="1083" spans="1:10" x14ac:dyDescent="0.25">
      <c r="A1083">
        <v>1082</v>
      </c>
      <c r="B1083" s="35">
        <v>43489</v>
      </c>
      <c r="C1083" t="s">
        <v>3527</v>
      </c>
      <c r="D1083" t="s">
        <v>3525</v>
      </c>
      <c r="E1083" t="s">
        <v>3526</v>
      </c>
      <c r="F1083" t="s">
        <v>671</v>
      </c>
      <c r="G1083" t="s">
        <v>379</v>
      </c>
      <c r="H1083">
        <v>391</v>
      </c>
      <c r="I1083" t="s">
        <v>239</v>
      </c>
      <c r="J1083">
        <v>10</v>
      </c>
    </row>
    <row r="1084" spans="1:10" x14ac:dyDescent="0.25">
      <c r="A1084">
        <v>1083</v>
      </c>
      <c r="B1084" s="35">
        <v>43508</v>
      </c>
      <c r="C1084" t="s">
        <v>3530</v>
      </c>
      <c r="D1084" t="s">
        <v>3528</v>
      </c>
      <c r="E1084" t="s">
        <v>3529</v>
      </c>
      <c r="F1084" t="s">
        <v>784</v>
      </c>
      <c r="G1084" t="s">
        <v>271</v>
      </c>
      <c r="H1084">
        <v>117</v>
      </c>
      <c r="I1084" t="s">
        <v>251</v>
      </c>
      <c r="J1084">
        <v>2</v>
      </c>
    </row>
    <row r="1085" spans="1:10" x14ac:dyDescent="0.25">
      <c r="A1085">
        <v>1084</v>
      </c>
      <c r="B1085" s="35">
        <v>43762</v>
      </c>
      <c r="C1085" t="s">
        <v>3533</v>
      </c>
      <c r="D1085" t="s">
        <v>3531</v>
      </c>
      <c r="E1085" t="s">
        <v>3532</v>
      </c>
      <c r="F1085" t="s">
        <v>556</v>
      </c>
      <c r="G1085" t="s">
        <v>403</v>
      </c>
      <c r="H1085">
        <v>206</v>
      </c>
      <c r="I1085" t="s">
        <v>291</v>
      </c>
      <c r="J1085">
        <v>5</v>
      </c>
    </row>
    <row r="1086" spans="1:10" x14ac:dyDescent="0.25">
      <c r="A1086">
        <v>1085</v>
      </c>
      <c r="B1086" s="35">
        <v>43683</v>
      </c>
      <c r="C1086" t="s">
        <v>3536</v>
      </c>
      <c r="D1086" t="s">
        <v>3534</v>
      </c>
      <c r="E1086" t="s">
        <v>3535</v>
      </c>
      <c r="F1086" t="s">
        <v>243</v>
      </c>
      <c r="G1086" t="s">
        <v>800</v>
      </c>
      <c r="H1086">
        <v>47</v>
      </c>
      <c r="I1086" t="s">
        <v>245</v>
      </c>
      <c r="J1086">
        <v>10</v>
      </c>
    </row>
    <row r="1087" spans="1:10" x14ac:dyDescent="0.25">
      <c r="A1087">
        <v>1086</v>
      </c>
      <c r="B1087" s="35">
        <v>43595</v>
      </c>
      <c r="C1087" t="s">
        <v>3539</v>
      </c>
      <c r="D1087" t="s">
        <v>3537</v>
      </c>
      <c r="E1087" t="s">
        <v>3538</v>
      </c>
      <c r="F1087" t="s">
        <v>300</v>
      </c>
      <c r="G1087" t="s">
        <v>557</v>
      </c>
      <c r="H1087">
        <v>332</v>
      </c>
      <c r="I1087" t="s">
        <v>229</v>
      </c>
      <c r="J1087">
        <v>10</v>
      </c>
    </row>
    <row r="1088" spans="1:10" x14ac:dyDescent="0.25">
      <c r="A1088">
        <v>1087</v>
      </c>
      <c r="B1088" s="35">
        <v>43529</v>
      </c>
      <c r="C1088" t="s">
        <v>3542</v>
      </c>
      <c r="D1088" t="s">
        <v>3540</v>
      </c>
      <c r="E1088" t="s">
        <v>3541</v>
      </c>
      <c r="F1088" t="s">
        <v>473</v>
      </c>
      <c r="G1088" t="s">
        <v>354</v>
      </c>
      <c r="H1088">
        <v>475</v>
      </c>
      <c r="I1088" t="s">
        <v>291</v>
      </c>
      <c r="J1088">
        <v>6</v>
      </c>
    </row>
    <row r="1089" spans="1:10" x14ac:dyDescent="0.25">
      <c r="A1089">
        <v>1088</v>
      </c>
      <c r="B1089" s="35">
        <v>43734</v>
      </c>
      <c r="C1089" t="s">
        <v>3544</v>
      </c>
      <c r="D1089" t="s">
        <v>2497</v>
      </c>
      <c r="E1089" t="s">
        <v>3543</v>
      </c>
      <c r="F1089" t="s">
        <v>333</v>
      </c>
      <c r="G1089" t="s">
        <v>329</v>
      </c>
      <c r="H1089">
        <v>189</v>
      </c>
      <c r="I1089" t="s">
        <v>229</v>
      </c>
      <c r="J1089">
        <v>10</v>
      </c>
    </row>
    <row r="1090" spans="1:10" x14ac:dyDescent="0.25">
      <c r="A1090">
        <v>1089</v>
      </c>
      <c r="B1090" s="35">
        <v>43597</v>
      </c>
      <c r="C1090" t="s">
        <v>3546</v>
      </c>
      <c r="D1090" t="s">
        <v>2893</v>
      </c>
      <c r="E1090" t="s">
        <v>3545</v>
      </c>
      <c r="F1090" t="s">
        <v>1056</v>
      </c>
      <c r="G1090" t="s">
        <v>557</v>
      </c>
      <c r="H1090">
        <v>351</v>
      </c>
      <c r="I1090" t="s">
        <v>305</v>
      </c>
      <c r="J1090">
        <v>3</v>
      </c>
    </row>
    <row r="1091" spans="1:10" x14ac:dyDescent="0.25">
      <c r="A1091">
        <v>1090</v>
      </c>
      <c r="B1091" s="35">
        <v>43691</v>
      </c>
      <c r="C1091" t="s">
        <v>3549</v>
      </c>
      <c r="D1091" t="s">
        <v>3547</v>
      </c>
      <c r="E1091" t="s">
        <v>3548</v>
      </c>
      <c r="F1091" t="s">
        <v>243</v>
      </c>
      <c r="G1091" t="s">
        <v>433</v>
      </c>
      <c r="H1091">
        <v>331</v>
      </c>
      <c r="I1091" t="s">
        <v>229</v>
      </c>
      <c r="J1091">
        <v>6</v>
      </c>
    </row>
    <row r="1092" spans="1:10" x14ac:dyDescent="0.25">
      <c r="A1092">
        <v>1091</v>
      </c>
      <c r="B1092" s="35">
        <v>43663</v>
      </c>
      <c r="C1092" t="s">
        <v>3552</v>
      </c>
      <c r="D1092" t="s">
        <v>3550</v>
      </c>
      <c r="E1092" t="s">
        <v>3551</v>
      </c>
      <c r="F1092" t="s">
        <v>300</v>
      </c>
      <c r="G1092" t="s">
        <v>433</v>
      </c>
      <c r="H1092">
        <v>99</v>
      </c>
      <c r="I1092" t="s">
        <v>291</v>
      </c>
      <c r="J1092">
        <v>1</v>
      </c>
    </row>
    <row r="1093" spans="1:10" x14ac:dyDescent="0.25">
      <c r="A1093">
        <v>1092</v>
      </c>
      <c r="B1093" s="35">
        <v>43586</v>
      </c>
      <c r="C1093" t="s">
        <v>3555</v>
      </c>
      <c r="D1093" t="s">
        <v>3553</v>
      </c>
      <c r="E1093" t="s">
        <v>3554</v>
      </c>
      <c r="F1093" t="s">
        <v>266</v>
      </c>
      <c r="G1093" t="s">
        <v>932</v>
      </c>
      <c r="H1093">
        <v>252</v>
      </c>
      <c r="I1093" t="s">
        <v>257</v>
      </c>
      <c r="J1093">
        <v>7</v>
      </c>
    </row>
    <row r="1094" spans="1:10" x14ac:dyDescent="0.25">
      <c r="A1094">
        <v>1093</v>
      </c>
      <c r="B1094" s="35">
        <v>43740</v>
      </c>
      <c r="C1094" t="s">
        <v>3557</v>
      </c>
      <c r="D1094" t="s">
        <v>2491</v>
      </c>
      <c r="E1094" t="s">
        <v>3556</v>
      </c>
      <c r="F1094" t="s">
        <v>407</v>
      </c>
      <c r="G1094" t="s">
        <v>486</v>
      </c>
      <c r="H1094">
        <v>25</v>
      </c>
      <c r="I1094" t="s">
        <v>229</v>
      </c>
      <c r="J1094">
        <v>9</v>
      </c>
    </row>
    <row r="1095" spans="1:10" x14ac:dyDescent="0.25">
      <c r="A1095">
        <v>1094</v>
      </c>
      <c r="B1095" s="35">
        <v>43565</v>
      </c>
      <c r="C1095" t="s">
        <v>3560</v>
      </c>
      <c r="D1095" t="s">
        <v>3558</v>
      </c>
      <c r="E1095" t="s">
        <v>3559</v>
      </c>
      <c r="F1095" t="s">
        <v>300</v>
      </c>
      <c r="G1095" t="s">
        <v>433</v>
      </c>
      <c r="H1095">
        <v>262</v>
      </c>
      <c r="I1095" t="s">
        <v>239</v>
      </c>
      <c r="J1095">
        <v>5</v>
      </c>
    </row>
    <row r="1096" spans="1:10" x14ac:dyDescent="0.25">
      <c r="A1096">
        <v>1095</v>
      </c>
      <c r="B1096" s="35">
        <v>43780</v>
      </c>
      <c r="C1096" t="s">
        <v>3563</v>
      </c>
      <c r="D1096" t="s">
        <v>3561</v>
      </c>
      <c r="E1096" t="s">
        <v>3562</v>
      </c>
      <c r="F1096" t="s">
        <v>233</v>
      </c>
      <c r="G1096" t="s">
        <v>482</v>
      </c>
      <c r="H1096">
        <v>101</v>
      </c>
      <c r="I1096" t="s">
        <v>257</v>
      </c>
      <c r="J1096">
        <v>5</v>
      </c>
    </row>
    <row r="1097" spans="1:10" x14ac:dyDescent="0.25">
      <c r="A1097">
        <v>1096</v>
      </c>
      <c r="B1097" s="35">
        <v>43524</v>
      </c>
      <c r="C1097" t="s">
        <v>3566</v>
      </c>
      <c r="D1097" t="s">
        <v>3564</v>
      </c>
      <c r="E1097" t="s">
        <v>3565</v>
      </c>
      <c r="F1097" t="s">
        <v>506</v>
      </c>
      <c r="G1097" t="s">
        <v>399</v>
      </c>
      <c r="H1097">
        <v>146</v>
      </c>
      <c r="I1097" t="s">
        <v>251</v>
      </c>
      <c r="J1097">
        <v>4</v>
      </c>
    </row>
    <row r="1098" spans="1:10" x14ac:dyDescent="0.25">
      <c r="A1098">
        <v>1097</v>
      </c>
      <c r="B1098" s="35">
        <v>43688</v>
      </c>
      <c r="C1098" t="s">
        <v>3568</v>
      </c>
      <c r="D1098" t="s">
        <v>1353</v>
      </c>
      <c r="E1098" t="s">
        <v>3567</v>
      </c>
      <c r="F1098" t="s">
        <v>378</v>
      </c>
      <c r="G1098" t="s">
        <v>726</v>
      </c>
      <c r="H1098">
        <v>270</v>
      </c>
      <c r="I1098" t="s">
        <v>239</v>
      </c>
      <c r="J1098">
        <v>9</v>
      </c>
    </row>
    <row r="1099" spans="1:10" x14ac:dyDescent="0.25">
      <c r="A1099">
        <v>1098</v>
      </c>
      <c r="B1099" s="35">
        <v>43771</v>
      </c>
      <c r="C1099" t="s">
        <v>3571</v>
      </c>
      <c r="D1099" t="s">
        <v>3569</v>
      </c>
      <c r="E1099" t="s">
        <v>3570</v>
      </c>
      <c r="F1099" t="s">
        <v>671</v>
      </c>
      <c r="G1099" t="s">
        <v>879</v>
      </c>
      <c r="H1099">
        <v>193</v>
      </c>
      <c r="I1099" t="s">
        <v>245</v>
      </c>
      <c r="J1099">
        <v>2</v>
      </c>
    </row>
    <row r="1100" spans="1:10" x14ac:dyDescent="0.25">
      <c r="A1100">
        <v>1099</v>
      </c>
      <c r="B1100" s="35">
        <v>43557</v>
      </c>
      <c r="C1100" t="s">
        <v>3574</v>
      </c>
      <c r="D1100" t="s">
        <v>3572</v>
      </c>
      <c r="E1100" t="s">
        <v>3573</v>
      </c>
      <c r="F1100" t="s">
        <v>671</v>
      </c>
      <c r="G1100" t="s">
        <v>832</v>
      </c>
      <c r="H1100">
        <v>437</v>
      </c>
      <c r="I1100" t="s">
        <v>229</v>
      </c>
      <c r="J1100">
        <v>3</v>
      </c>
    </row>
    <row r="1101" spans="1:10" x14ac:dyDescent="0.25">
      <c r="A1101">
        <v>1100</v>
      </c>
      <c r="B1101" s="35">
        <v>43481</v>
      </c>
      <c r="C1101" t="s">
        <v>3577</v>
      </c>
      <c r="D1101" t="s">
        <v>3575</v>
      </c>
      <c r="E1101" t="s">
        <v>3576</v>
      </c>
      <c r="F1101" t="s">
        <v>730</v>
      </c>
      <c r="G1101" t="s">
        <v>845</v>
      </c>
      <c r="H1101">
        <v>33</v>
      </c>
      <c r="I1101" t="s">
        <v>245</v>
      </c>
      <c r="J1101">
        <v>5</v>
      </c>
    </row>
    <row r="1102" spans="1:10" x14ac:dyDescent="0.25">
      <c r="A1102">
        <v>1101</v>
      </c>
      <c r="B1102" s="35">
        <v>43730</v>
      </c>
      <c r="C1102" t="s">
        <v>3580</v>
      </c>
      <c r="D1102" t="s">
        <v>3578</v>
      </c>
      <c r="E1102" t="s">
        <v>3579</v>
      </c>
      <c r="F1102" t="s">
        <v>280</v>
      </c>
      <c r="G1102" t="s">
        <v>585</v>
      </c>
      <c r="H1102">
        <v>187</v>
      </c>
      <c r="I1102" t="s">
        <v>291</v>
      </c>
      <c r="J1102">
        <v>4</v>
      </c>
    </row>
    <row r="1103" spans="1:10" x14ac:dyDescent="0.25">
      <c r="A1103">
        <v>1102</v>
      </c>
      <c r="B1103" s="35">
        <v>43688</v>
      </c>
      <c r="C1103" t="s">
        <v>3583</v>
      </c>
      <c r="D1103" t="s">
        <v>3581</v>
      </c>
      <c r="E1103" t="s">
        <v>3582</v>
      </c>
      <c r="F1103" t="s">
        <v>238</v>
      </c>
      <c r="G1103" t="s">
        <v>451</v>
      </c>
      <c r="H1103">
        <v>352</v>
      </c>
      <c r="I1103" t="s">
        <v>291</v>
      </c>
      <c r="J1103">
        <v>3</v>
      </c>
    </row>
    <row r="1104" spans="1:10" x14ac:dyDescent="0.25">
      <c r="A1104">
        <v>1103</v>
      </c>
      <c r="B1104" s="35">
        <v>43488</v>
      </c>
      <c r="C1104" t="s">
        <v>3586</v>
      </c>
      <c r="D1104" t="s">
        <v>3584</v>
      </c>
      <c r="E1104" t="s">
        <v>3585</v>
      </c>
      <c r="F1104" t="s">
        <v>243</v>
      </c>
      <c r="G1104" t="s">
        <v>234</v>
      </c>
      <c r="H1104">
        <v>312</v>
      </c>
      <c r="I1104" t="s">
        <v>245</v>
      </c>
      <c r="J1104">
        <v>3</v>
      </c>
    </row>
    <row r="1105" spans="1:10" x14ac:dyDescent="0.25">
      <c r="A1105">
        <v>1104</v>
      </c>
      <c r="B1105" s="35">
        <v>43500</v>
      </c>
      <c r="C1105" t="s">
        <v>3589</v>
      </c>
      <c r="D1105" t="s">
        <v>3587</v>
      </c>
      <c r="E1105" t="s">
        <v>3588</v>
      </c>
      <c r="F1105" t="s">
        <v>295</v>
      </c>
      <c r="G1105" t="s">
        <v>800</v>
      </c>
      <c r="H1105">
        <v>469</v>
      </c>
      <c r="I1105" t="s">
        <v>229</v>
      </c>
      <c r="J1105">
        <v>4</v>
      </c>
    </row>
    <row r="1106" spans="1:10" x14ac:dyDescent="0.25">
      <c r="A1106">
        <v>1105</v>
      </c>
      <c r="B1106" s="35">
        <v>43673</v>
      </c>
      <c r="C1106" t="s">
        <v>3592</v>
      </c>
      <c r="D1106" t="s">
        <v>3590</v>
      </c>
      <c r="E1106" t="s">
        <v>3591</v>
      </c>
      <c r="F1106" t="s">
        <v>730</v>
      </c>
      <c r="G1106" t="s">
        <v>845</v>
      </c>
      <c r="H1106">
        <v>35</v>
      </c>
      <c r="I1106" t="s">
        <v>245</v>
      </c>
      <c r="J1106">
        <v>5</v>
      </c>
    </row>
    <row r="1107" spans="1:10" x14ac:dyDescent="0.25">
      <c r="A1107">
        <v>1106</v>
      </c>
      <c r="B1107" s="35">
        <v>43546</v>
      </c>
      <c r="C1107" t="s">
        <v>3595</v>
      </c>
      <c r="D1107" t="s">
        <v>3593</v>
      </c>
      <c r="E1107" t="s">
        <v>3594</v>
      </c>
      <c r="F1107" t="s">
        <v>556</v>
      </c>
      <c r="G1107" t="s">
        <v>800</v>
      </c>
      <c r="H1107">
        <v>277</v>
      </c>
      <c r="I1107" t="s">
        <v>257</v>
      </c>
      <c r="J1107">
        <v>5</v>
      </c>
    </row>
    <row r="1108" spans="1:10" x14ac:dyDescent="0.25">
      <c r="A1108">
        <v>1107</v>
      </c>
      <c r="B1108" s="35">
        <v>43475</v>
      </c>
      <c r="C1108" t="s">
        <v>3597</v>
      </c>
      <c r="D1108" t="s">
        <v>2431</v>
      </c>
      <c r="E1108" t="s">
        <v>3596</v>
      </c>
      <c r="F1108" t="s">
        <v>395</v>
      </c>
      <c r="G1108" t="s">
        <v>865</v>
      </c>
      <c r="H1108">
        <v>351</v>
      </c>
      <c r="I1108" t="s">
        <v>239</v>
      </c>
      <c r="J1108">
        <v>5</v>
      </c>
    </row>
    <row r="1109" spans="1:10" x14ac:dyDescent="0.25">
      <c r="A1109">
        <v>1108</v>
      </c>
      <c r="B1109" s="35">
        <v>43609</v>
      </c>
      <c r="C1109" t="s">
        <v>3600</v>
      </c>
      <c r="D1109" t="s">
        <v>3598</v>
      </c>
      <c r="E1109" t="s">
        <v>3599</v>
      </c>
      <c r="F1109" t="s">
        <v>300</v>
      </c>
      <c r="G1109" t="s">
        <v>552</v>
      </c>
      <c r="H1109">
        <v>320</v>
      </c>
      <c r="I1109" t="s">
        <v>245</v>
      </c>
      <c r="J1109">
        <v>1</v>
      </c>
    </row>
    <row r="1110" spans="1:10" x14ac:dyDescent="0.25">
      <c r="A1110">
        <v>1109</v>
      </c>
      <c r="B1110" s="35">
        <v>43506</v>
      </c>
      <c r="C1110" t="s">
        <v>3602</v>
      </c>
      <c r="D1110" t="s">
        <v>2157</v>
      </c>
      <c r="E1110" t="s">
        <v>3601</v>
      </c>
      <c r="F1110" t="s">
        <v>697</v>
      </c>
      <c r="G1110" t="s">
        <v>865</v>
      </c>
      <c r="H1110">
        <v>137</v>
      </c>
      <c r="I1110" t="s">
        <v>251</v>
      </c>
      <c r="J1110">
        <v>4</v>
      </c>
    </row>
    <row r="1111" spans="1:10" x14ac:dyDescent="0.25">
      <c r="A1111">
        <v>1110</v>
      </c>
      <c r="B1111" s="35">
        <v>43590</v>
      </c>
      <c r="C1111" t="s">
        <v>3605</v>
      </c>
      <c r="D1111" t="s">
        <v>3603</v>
      </c>
      <c r="E1111" t="s">
        <v>3604</v>
      </c>
      <c r="F1111" t="s">
        <v>243</v>
      </c>
      <c r="G1111" t="s">
        <v>913</v>
      </c>
      <c r="H1111">
        <v>240</v>
      </c>
      <c r="I1111" t="s">
        <v>239</v>
      </c>
      <c r="J1111">
        <v>7</v>
      </c>
    </row>
    <row r="1112" spans="1:10" x14ac:dyDescent="0.25">
      <c r="A1112">
        <v>1111</v>
      </c>
      <c r="B1112" s="35">
        <v>43503</v>
      </c>
      <c r="C1112" t="s">
        <v>3608</v>
      </c>
      <c r="D1112" t="s">
        <v>3606</v>
      </c>
      <c r="E1112" t="s">
        <v>3607</v>
      </c>
      <c r="F1112" t="s">
        <v>233</v>
      </c>
      <c r="G1112" t="s">
        <v>350</v>
      </c>
      <c r="H1112">
        <v>355</v>
      </c>
      <c r="I1112" t="s">
        <v>251</v>
      </c>
      <c r="J1112">
        <v>8</v>
      </c>
    </row>
    <row r="1113" spans="1:10" x14ac:dyDescent="0.25">
      <c r="A1113">
        <v>1112</v>
      </c>
      <c r="B1113" s="35">
        <v>43681</v>
      </c>
      <c r="C1113" t="s">
        <v>3611</v>
      </c>
      <c r="D1113" t="s">
        <v>3609</v>
      </c>
      <c r="E1113" t="s">
        <v>3610</v>
      </c>
      <c r="F1113" t="s">
        <v>407</v>
      </c>
      <c r="G1113" t="s">
        <v>869</v>
      </c>
      <c r="H1113">
        <v>76</v>
      </c>
      <c r="I1113" t="s">
        <v>229</v>
      </c>
      <c r="J1113">
        <v>7</v>
      </c>
    </row>
    <row r="1114" spans="1:10" x14ac:dyDescent="0.25">
      <c r="A1114">
        <v>1113</v>
      </c>
      <c r="B1114" s="35">
        <v>43478</v>
      </c>
      <c r="C1114" t="s">
        <v>3614</v>
      </c>
      <c r="D1114" t="s">
        <v>3612</v>
      </c>
      <c r="E1114" t="s">
        <v>3613</v>
      </c>
      <c r="F1114" t="s">
        <v>243</v>
      </c>
      <c r="G1114" t="s">
        <v>362</v>
      </c>
      <c r="H1114">
        <v>407</v>
      </c>
      <c r="I1114" t="s">
        <v>305</v>
      </c>
      <c r="J1114">
        <v>10</v>
      </c>
    </row>
    <row r="1115" spans="1:10" x14ac:dyDescent="0.25">
      <c r="A1115">
        <v>1114</v>
      </c>
      <c r="B1115" s="35">
        <v>43514</v>
      </c>
      <c r="C1115" t="s">
        <v>3616</v>
      </c>
      <c r="D1115" t="s">
        <v>3615</v>
      </c>
      <c r="E1115" t="s">
        <v>2451</v>
      </c>
      <c r="F1115" t="s">
        <v>584</v>
      </c>
      <c r="G1115" t="s">
        <v>865</v>
      </c>
      <c r="H1115">
        <v>172</v>
      </c>
      <c r="I1115" t="s">
        <v>239</v>
      </c>
      <c r="J1115">
        <v>2</v>
      </c>
    </row>
    <row r="1116" spans="1:10" x14ac:dyDescent="0.25">
      <c r="A1116">
        <v>1115</v>
      </c>
      <c r="B1116" s="35">
        <v>43573</v>
      </c>
      <c r="C1116" t="s">
        <v>3618</v>
      </c>
      <c r="D1116" t="s">
        <v>3617</v>
      </c>
      <c r="E1116" t="s">
        <v>1119</v>
      </c>
      <c r="F1116" t="s">
        <v>602</v>
      </c>
      <c r="G1116" t="s">
        <v>421</v>
      </c>
      <c r="H1116">
        <v>163</v>
      </c>
      <c r="I1116" t="s">
        <v>257</v>
      </c>
      <c r="J1116">
        <v>3</v>
      </c>
    </row>
    <row r="1117" spans="1:10" x14ac:dyDescent="0.25">
      <c r="A1117">
        <v>1116</v>
      </c>
      <c r="B1117" s="35">
        <v>43520</v>
      </c>
      <c r="C1117" t="s">
        <v>3621</v>
      </c>
      <c r="D1117" t="s">
        <v>3619</v>
      </c>
      <c r="E1117" t="s">
        <v>3620</v>
      </c>
      <c r="F1117" t="s">
        <v>83</v>
      </c>
      <c r="G1117" t="s">
        <v>309</v>
      </c>
      <c r="H1117">
        <v>295</v>
      </c>
      <c r="I1117" t="s">
        <v>305</v>
      </c>
      <c r="J1117">
        <v>1</v>
      </c>
    </row>
    <row r="1118" spans="1:10" x14ac:dyDescent="0.25">
      <c r="A1118">
        <v>1117</v>
      </c>
      <c r="B1118" s="35">
        <v>43528</v>
      </c>
      <c r="C1118" t="s">
        <v>3624</v>
      </c>
      <c r="D1118" t="s">
        <v>3622</v>
      </c>
      <c r="E1118" t="s">
        <v>3623</v>
      </c>
      <c r="F1118" t="s">
        <v>300</v>
      </c>
      <c r="G1118" t="s">
        <v>513</v>
      </c>
      <c r="H1118">
        <v>197</v>
      </c>
      <c r="I1118" t="s">
        <v>305</v>
      </c>
      <c r="J1118">
        <v>2</v>
      </c>
    </row>
    <row r="1119" spans="1:10" x14ac:dyDescent="0.25">
      <c r="A1119">
        <v>1118</v>
      </c>
      <c r="B1119" s="35">
        <v>43562</v>
      </c>
      <c r="C1119" t="s">
        <v>3627</v>
      </c>
      <c r="D1119" t="s">
        <v>3625</v>
      </c>
      <c r="E1119" t="s">
        <v>3626</v>
      </c>
      <c r="F1119" t="s">
        <v>285</v>
      </c>
      <c r="G1119" t="s">
        <v>684</v>
      </c>
      <c r="H1119">
        <v>12</v>
      </c>
      <c r="I1119" t="s">
        <v>245</v>
      </c>
      <c r="J1119">
        <v>8</v>
      </c>
    </row>
    <row r="1120" spans="1:10" x14ac:dyDescent="0.25">
      <c r="A1120">
        <v>1119</v>
      </c>
      <c r="B1120" s="35">
        <v>43689</v>
      </c>
      <c r="C1120" t="s">
        <v>3630</v>
      </c>
      <c r="D1120" t="s">
        <v>3628</v>
      </c>
      <c r="E1120" t="s">
        <v>3629</v>
      </c>
      <c r="F1120" t="s">
        <v>548</v>
      </c>
      <c r="G1120" t="s">
        <v>244</v>
      </c>
      <c r="H1120">
        <v>84</v>
      </c>
      <c r="I1120" t="s">
        <v>251</v>
      </c>
      <c r="J1120">
        <v>3</v>
      </c>
    </row>
    <row r="1121" spans="1:10" x14ac:dyDescent="0.25">
      <c r="A1121">
        <v>1120</v>
      </c>
      <c r="B1121" s="35">
        <v>43585</v>
      </c>
      <c r="C1121" t="s">
        <v>3633</v>
      </c>
      <c r="D1121" t="s">
        <v>3631</v>
      </c>
      <c r="E1121" t="s">
        <v>3632</v>
      </c>
      <c r="F1121" t="s">
        <v>233</v>
      </c>
      <c r="G1121" t="s">
        <v>1343</v>
      </c>
      <c r="H1121">
        <v>249</v>
      </c>
      <c r="I1121" t="s">
        <v>291</v>
      </c>
      <c r="J1121">
        <v>2</v>
      </c>
    </row>
    <row r="1122" spans="1:10" x14ac:dyDescent="0.25">
      <c r="A1122">
        <v>1121</v>
      </c>
      <c r="B1122" s="35">
        <v>43605</v>
      </c>
      <c r="C1122" t="s">
        <v>3636</v>
      </c>
      <c r="D1122" t="s">
        <v>3634</v>
      </c>
      <c r="E1122" t="s">
        <v>3635</v>
      </c>
      <c r="F1122" t="s">
        <v>300</v>
      </c>
      <c r="G1122" t="s">
        <v>433</v>
      </c>
      <c r="H1122">
        <v>185</v>
      </c>
      <c r="I1122" t="s">
        <v>239</v>
      </c>
      <c r="J1122">
        <v>4</v>
      </c>
    </row>
    <row r="1123" spans="1:10" x14ac:dyDescent="0.25">
      <c r="A1123">
        <v>1122</v>
      </c>
      <c r="B1123" s="35">
        <v>43743</v>
      </c>
      <c r="C1123" t="s">
        <v>3639</v>
      </c>
      <c r="D1123" t="s">
        <v>3637</v>
      </c>
      <c r="E1123" t="s">
        <v>3638</v>
      </c>
      <c r="F1123" t="s">
        <v>300</v>
      </c>
      <c r="G1123" t="s">
        <v>228</v>
      </c>
      <c r="H1123">
        <v>150</v>
      </c>
      <c r="I1123" t="s">
        <v>229</v>
      </c>
      <c r="J1123">
        <v>7</v>
      </c>
    </row>
    <row r="1124" spans="1:10" x14ac:dyDescent="0.25">
      <c r="A1124">
        <v>1123</v>
      </c>
      <c r="B1124" s="35">
        <v>43571</v>
      </c>
      <c r="C1124" t="s">
        <v>3641</v>
      </c>
      <c r="D1124" t="s">
        <v>1938</v>
      </c>
      <c r="E1124" t="s">
        <v>3640</v>
      </c>
      <c r="F1124" t="s">
        <v>233</v>
      </c>
      <c r="G1124" t="s">
        <v>925</v>
      </c>
      <c r="H1124">
        <v>414</v>
      </c>
      <c r="I1124" t="s">
        <v>257</v>
      </c>
      <c r="J1124">
        <v>10</v>
      </c>
    </row>
    <row r="1125" spans="1:10" x14ac:dyDescent="0.25">
      <c r="A1125">
        <v>1124</v>
      </c>
      <c r="B1125" s="35">
        <v>43773</v>
      </c>
      <c r="C1125" t="s">
        <v>3644</v>
      </c>
      <c r="D1125" t="s">
        <v>3642</v>
      </c>
      <c r="E1125" t="s">
        <v>3643</v>
      </c>
      <c r="F1125" t="s">
        <v>556</v>
      </c>
      <c r="G1125" t="s">
        <v>324</v>
      </c>
      <c r="H1125">
        <v>213</v>
      </c>
      <c r="I1125" t="s">
        <v>229</v>
      </c>
      <c r="J1125">
        <v>4</v>
      </c>
    </row>
    <row r="1126" spans="1:10" x14ac:dyDescent="0.25">
      <c r="A1126">
        <v>1125</v>
      </c>
      <c r="B1126" s="35">
        <v>43510</v>
      </c>
      <c r="C1126" t="s">
        <v>3646</v>
      </c>
      <c r="D1126" t="s">
        <v>3035</v>
      </c>
      <c r="E1126" t="s">
        <v>3645</v>
      </c>
      <c r="F1126" t="s">
        <v>270</v>
      </c>
      <c r="G1126" t="s">
        <v>1146</v>
      </c>
      <c r="H1126">
        <v>468</v>
      </c>
      <c r="I1126" t="s">
        <v>245</v>
      </c>
      <c r="J1126">
        <v>7</v>
      </c>
    </row>
    <row r="1127" spans="1:10" x14ac:dyDescent="0.25">
      <c r="A1127">
        <v>1126</v>
      </c>
      <c r="B1127" s="35">
        <v>43730</v>
      </c>
      <c r="C1127" t="s">
        <v>3649</v>
      </c>
      <c r="D1127" t="s">
        <v>3647</v>
      </c>
      <c r="E1127" t="s">
        <v>3648</v>
      </c>
      <c r="F1127" t="s">
        <v>1564</v>
      </c>
      <c r="G1127" t="s">
        <v>286</v>
      </c>
      <c r="H1127">
        <v>230</v>
      </c>
      <c r="I1127" t="s">
        <v>239</v>
      </c>
      <c r="J1127">
        <v>6</v>
      </c>
    </row>
    <row r="1128" spans="1:10" x14ac:dyDescent="0.25">
      <c r="A1128">
        <v>1127</v>
      </c>
      <c r="B1128" s="35">
        <v>43598</v>
      </c>
      <c r="C1128" t="s">
        <v>3652</v>
      </c>
      <c r="D1128" t="s">
        <v>3650</v>
      </c>
      <c r="E1128" t="s">
        <v>3651</v>
      </c>
      <c r="F1128" t="s">
        <v>261</v>
      </c>
      <c r="G1128" t="s">
        <v>518</v>
      </c>
      <c r="H1128">
        <v>95</v>
      </c>
      <c r="I1128" t="s">
        <v>291</v>
      </c>
      <c r="J1128">
        <v>2</v>
      </c>
    </row>
    <row r="1129" spans="1:10" x14ac:dyDescent="0.25">
      <c r="A1129">
        <v>1128</v>
      </c>
      <c r="B1129" s="35">
        <v>43567</v>
      </c>
      <c r="C1129" t="s">
        <v>3655</v>
      </c>
      <c r="D1129" t="s">
        <v>3653</v>
      </c>
      <c r="E1129" t="s">
        <v>3654</v>
      </c>
      <c r="F1129" t="s">
        <v>525</v>
      </c>
      <c r="G1129" t="s">
        <v>234</v>
      </c>
      <c r="H1129">
        <v>10</v>
      </c>
      <c r="I1129" t="s">
        <v>251</v>
      </c>
      <c r="J1129">
        <v>3</v>
      </c>
    </row>
    <row r="1130" spans="1:10" x14ac:dyDescent="0.25">
      <c r="A1130">
        <v>1129</v>
      </c>
      <c r="B1130" s="35">
        <v>43745</v>
      </c>
      <c r="C1130" t="s">
        <v>3658</v>
      </c>
      <c r="D1130" t="s">
        <v>3656</v>
      </c>
      <c r="E1130" t="s">
        <v>3657</v>
      </c>
      <c r="F1130" t="s">
        <v>584</v>
      </c>
      <c r="G1130" t="s">
        <v>411</v>
      </c>
      <c r="H1130">
        <v>219</v>
      </c>
      <c r="I1130" t="s">
        <v>251</v>
      </c>
      <c r="J1130">
        <v>7</v>
      </c>
    </row>
    <row r="1131" spans="1:10" x14ac:dyDescent="0.25">
      <c r="A1131">
        <v>1130</v>
      </c>
      <c r="B1131" s="35">
        <v>43477</v>
      </c>
      <c r="C1131" t="s">
        <v>3660</v>
      </c>
      <c r="D1131" t="s">
        <v>3135</v>
      </c>
      <c r="E1131" t="s">
        <v>3659</v>
      </c>
      <c r="F1131" t="s">
        <v>473</v>
      </c>
      <c r="G1131" t="s">
        <v>334</v>
      </c>
      <c r="H1131">
        <v>124</v>
      </c>
      <c r="I1131" t="s">
        <v>229</v>
      </c>
      <c r="J1131">
        <v>7</v>
      </c>
    </row>
    <row r="1132" spans="1:10" x14ac:dyDescent="0.25">
      <c r="A1132">
        <v>1131</v>
      </c>
      <c r="B1132" s="35">
        <v>43788</v>
      </c>
      <c r="C1132" t="s">
        <v>3662</v>
      </c>
      <c r="D1132" t="s">
        <v>2169</v>
      </c>
      <c r="E1132" t="s">
        <v>3661</v>
      </c>
      <c r="F1132" t="s">
        <v>243</v>
      </c>
      <c r="G1132" t="s">
        <v>358</v>
      </c>
      <c r="H1132">
        <v>33</v>
      </c>
      <c r="I1132" t="s">
        <v>229</v>
      </c>
      <c r="J1132">
        <v>4</v>
      </c>
    </row>
    <row r="1133" spans="1:10" x14ac:dyDescent="0.25">
      <c r="A1133">
        <v>1132</v>
      </c>
      <c r="B1133" s="35">
        <v>43552</v>
      </c>
      <c r="C1133" t="s">
        <v>3665</v>
      </c>
      <c r="D1133" t="s">
        <v>3663</v>
      </c>
      <c r="E1133" t="s">
        <v>3664</v>
      </c>
      <c r="F1133" t="s">
        <v>300</v>
      </c>
      <c r="G1133" t="s">
        <v>541</v>
      </c>
      <c r="H1133">
        <v>244</v>
      </c>
      <c r="I1133" t="s">
        <v>305</v>
      </c>
      <c r="J1133">
        <v>4</v>
      </c>
    </row>
    <row r="1134" spans="1:10" x14ac:dyDescent="0.25">
      <c r="A1134">
        <v>1133</v>
      </c>
      <c r="B1134" s="35">
        <v>43689</v>
      </c>
      <c r="C1134" t="s">
        <v>3668</v>
      </c>
      <c r="D1134" t="s">
        <v>3666</v>
      </c>
      <c r="E1134" t="s">
        <v>3667</v>
      </c>
      <c r="F1134" t="s">
        <v>83</v>
      </c>
      <c r="G1134" t="s">
        <v>276</v>
      </c>
      <c r="H1134">
        <v>116</v>
      </c>
      <c r="I1134" t="s">
        <v>245</v>
      </c>
      <c r="J1134">
        <v>3</v>
      </c>
    </row>
    <row r="1135" spans="1:10" x14ac:dyDescent="0.25">
      <c r="A1135">
        <v>1134</v>
      </c>
      <c r="B1135" s="35">
        <v>43528</v>
      </c>
      <c r="C1135" t="s">
        <v>3671</v>
      </c>
      <c r="D1135" t="s">
        <v>3669</v>
      </c>
      <c r="E1135" t="s">
        <v>3670</v>
      </c>
      <c r="F1135" t="s">
        <v>300</v>
      </c>
      <c r="G1135" t="s">
        <v>858</v>
      </c>
      <c r="H1135">
        <v>79</v>
      </c>
      <c r="I1135" t="s">
        <v>305</v>
      </c>
      <c r="J1135">
        <v>10</v>
      </c>
    </row>
    <row r="1136" spans="1:10" x14ac:dyDescent="0.25">
      <c r="A1136">
        <v>1135</v>
      </c>
      <c r="B1136" s="35">
        <v>43571</v>
      </c>
      <c r="C1136" t="s">
        <v>3674</v>
      </c>
      <c r="D1136" t="s">
        <v>3672</v>
      </c>
      <c r="E1136" t="s">
        <v>3673</v>
      </c>
      <c r="F1136" t="s">
        <v>395</v>
      </c>
      <c r="G1136" t="s">
        <v>879</v>
      </c>
      <c r="H1136">
        <v>105</v>
      </c>
      <c r="I1136" t="s">
        <v>229</v>
      </c>
      <c r="J1136">
        <v>1</v>
      </c>
    </row>
    <row r="1137" spans="1:10" x14ac:dyDescent="0.25">
      <c r="A1137">
        <v>1136</v>
      </c>
      <c r="B1137" s="35">
        <v>43731</v>
      </c>
      <c r="C1137" t="s">
        <v>3676</v>
      </c>
      <c r="D1137" t="s">
        <v>3675</v>
      </c>
      <c r="E1137" t="s">
        <v>1404</v>
      </c>
      <c r="F1137" t="s">
        <v>300</v>
      </c>
      <c r="G1137" t="s">
        <v>800</v>
      </c>
      <c r="H1137">
        <v>301</v>
      </c>
      <c r="I1137" t="s">
        <v>239</v>
      </c>
      <c r="J1137">
        <v>6</v>
      </c>
    </row>
    <row r="1138" spans="1:10" x14ac:dyDescent="0.25">
      <c r="A1138">
        <v>1137</v>
      </c>
      <c r="B1138" s="35">
        <v>43525</v>
      </c>
      <c r="C1138" t="s">
        <v>3679</v>
      </c>
      <c r="D1138" t="s">
        <v>3677</v>
      </c>
      <c r="E1138" t="s">
        <v>3678</v>
      </c>
      <c r="F1138" t="s">
        <v>468</v>
      </c>
      <c r="G1138" t="s">
        <v>425</v>
      </c>
      <c r="H1138">
        <v>35</v>
      </c>
      <c r="I1138" t="s">
        <v>257</v>
      </c>
      <c r="J1138">
        <v>5</v>
      </c>
    </row>
    <row r="1139" spans="1:10" x14ac:dyDescent="0.25">
      <c r="A1139">
        <v>1138</v>
      </c>
      <c r="B1139" s="35">
        <v>43751</v>
      </c>
      <c r="C1139" t="s">
        <v>3681</v>
      </c>
      <c r="D1139" t="s">
        <v>2938</v>
      </c>
      <c r="E1139" t="s">
        <v>3680</v>
      </c>
      <c r="F1139" t="s">
        <v>83</v>
      </c>
      <c r="G1139" t="s">
        <v>589</v>
      </c>
      <c r="H1139">
        <v>286</v>
      </c>
      <c r="I1139" t="s">
        <v>245</v>
      </c>
      <c r="J1139">
        <v>2</v>
      </c>
    </row>
    <row r="1140" spans="1:10" x14ac:dyDescent="0.25">
      <c r="A1140">
        <v>1139</v>
      </c>
      <c r="B1140" s="35">
        <v>43567</v>
      </c>
      <c r="C1140" t="s">
        <v>3683</v>
      </c>
      <c r="D1140" t="s">
        <v>1899</v>
      </c>
      <c r="E1140" t="s">
        <v>3682</v>
      </c>
      <c r="F1140" t="s">
        <v>407</v>
      </c>
      <c r="G1140" t="s">
        <v>932</v>
      </c>
      <c r="H1140">
        <v>28</v>
      </c>
      <c r="I1140" t="s">
        <v>229</v>
      </c>
      <c r="J1140">
        <v>6</v>
      </c>
    </row>
    <row r="1141" spans="1:10" x14ac:dyDescent="0.25">
      <c r="A1141">
        <v>1140</v>
      </c>
      <c r="B1141" s="35">
        <v>43690</v>
      </c>
      <c r="C1141" t="s">
        <v>3686</v>
      </c>
      <c r="D1141" t="s">
        <v>3684</v>
      </c>
      <c r="E1141" t="s">
        <v>3685</v>
      </c>
      <c r="F1141" t="s">
        <v>233</v>
      </c>
      <c r="G1141" t="s">
        <v>612</v>
      </c>
      <c r="H1141">
        <v>236</v>
      </c>
      <c r="I1141" t="s">
        <v>245</v>
      </c>
      <c r="J1141">
        <v>3</v>
      </c>
    </row>
    <row r="1142" spans="1:10" x14ac:dyDescent="0.25">
      <c r="A1142">
        <v>1141</v>
      </c>
      <c r="B1142" s="35">
        <v>43589</v>
      </c>
      <c r="C1142" t="s">
        <v>3689</v>
      </c>
      <c r="D1142" t="s">
        <v>3687</v>
      </c>
      <c r="E1142" t="s">
        <v>3688</v>
      </c>
      <c r="F1142" t="s">
        <v>233</v>
      </c>
      <c r="G1142" t="s">
        <v>474</v>
      </c>
      <c r="H1142">
        <v>87</v>
      </c>
      <c r="I1142" t="s">
        <v>245</v>
      </c>
      <c r="J1142">
        <v>2</v>
      </c>
    </row>
    <row r="1143" spans="1:10" x14ac:dyDescent="0.25">
      <c r="A1143">
        <v>1142</v>
      </c>
      <c r="B1143" s="35">
        <v>43594</v>
      </c>
      <c r="C1143" t="s">
        <v>3692</v>
      </c>
      <c r="D1143" t="s">
        <v>3690</v>
      </c>
      <c r="E1143" t="s">
        <v>3691</v>
      </c>
      <c r="F1143" t="s">
        <v>395</v>
      </c>
      <c r="G1143" t="s">
        <v>379</v>
      </c>
      <c r="H1143">
        <v>478</v>
      </c>
      <c r="I1143" t="s">
        <v>305</v>
      </c>
      <c r="J1143">
        <v>6</v>
      </c>
    </row>
    <row r="1144" spans="1:10" x14ac:dyDescent="0.25">
      <c r="A1144">
        <v>1143</v>
      </c>
      <c r="B1144" s="35">
        <v>43734</v>
      </c>
      <c r="C1144" t="s">
        <v>3695</v>
      </c>
      <c r="D1144" t="s">
        <v>3693</v>
      </c>
      <c r="E1144" t="s">
        <v>3694</v>
      </c>
      <c r="F1144" t="s">
        <v>1124</v>
      </c>
      <c r="G1144" t="s">
        <v>869</v>
      </c>
      <c r="H1144">
        <v>477</v>
      </c>
      <c r="I1144" t="s">
        <v>257</v>
      </c>
      <c r="J1144">
        <v>7</v>
      </c>
    </row>
    <row r="1145" spans="1:10" x14ac:dyDescent="0.25">
      <c r="A1145">
        <v>1144</v>
      </c>
      <c r="B1145" s="35">
        <v>43697</v>
      </c>
      <c r="C1145" t="s">
        <v>3698</v>
      </c>
      <c r="D1145" t="s">
        <v>3696</v>
      </c>
      <c r="E1145" t="s">
        <v>3697</v>
      </c>
      <c r="F1145" t="s">
        <v>243</v>
      </c>
      <c r="G1145" t="s">
        <v>411</v>
      </c>
      <c r="H1145">
        <v>358</v>
      </c>
      <c r="I1145" t="s">
        <v>305</v>
      </c>
      <c r="J1145">
        <v>6</v>
      </c>
    </row>
    <row r="1146" spans="1:10" x14ac:dyDescent="0.25">
      <c r="A1146">
        <v>1145</v>
      </c>
      <c r="B1146" s="35">
        <v>43505</v>
      </c>
      <c r="C1146" t="s">
        <v>3701</v>
      </c>
      <c r="D1146" t="s">
        <v>3699</v>
      </c>
      <c r="E1146" t="s">
        <v>3700</v>
      </c>
      <c r="F1146" t="s">
        <v>243</v>
      </c>
      <c r="G1146" t="s">
        <v>358</v>
      </c>
      <c r="H1146">
        <v>394</v>
      </c>
      <c r="I1146" t="s">
        <v>257</v>
      </c>
      <c r="J1146">
        <v>1</v>
      </c>
    </row>
    <row r="1147" spans="1:10" x14ac:dyDescent="0.25">
      <c r="A1147">
        <v>1146</v>
      </c>
      <c r="B1147" s="35">
        <v>43498</v>
      </c>
      <c r="C1147" t="s">
        <v>3703</v>
      </c>
      <c r="D1147" t="s">
        <v>2270</v>
      </c>
      <c r="E1147" t="s">
        <v>3702</v>
      </c>
      <c r="F1147" t="s">
        <v>290</v>
      </c>
      <c r="G1147" t="s">
        <v>482</v>
      </c>
      <c r="H1147">
        <v>194</v>
      </c>
      <c r="I1147" t="s">
        <v>245</v>
      </c>
      <c r="J1147">
        <v>3</v>
      </c>
    </row>
    <row r="1148" spans="1:10" x14ac:dyDescent="0.25">
      <c r="A1148">
        <v>1147</v>
      </c>
      <c r="B1148" s="35">
        <v>43738</v>
      </c>
      <c r="C1148" t="s">
        <v>3706</v>
      </c>
      <c r="D1148" t="s">
        <v>3704</v>
      </c>
      <c r="E1148" t="s">
        <v>3705</v>
      </c>
      <c r="F1148" t="s">
        <v>602</v>
      </c>
      <c r="G1148" t="s">
        <v>1026</v>
      </c>
      <c r="H1148">
        <v>34</v>
      </c>
      <c r="I1148" t="s">
        <v>305</v>
      </c>
      <c r="J1148">
        <v>7</v>
      </c>
    </row>
    <row r="1149" spans="1:10" x14ac:dyDescent="0.25">
      <c r="A1149">
        <v>1148</v>
      </c>
      <c r="B1149" s="35">
        <v>43606</v>
      </c>
      <c r="C1149" t="s">
        <v>3709</v>
      </c>
      <c r="D1149" t="s">
        <v>3707</v>
      </c>
      <c r="E1149" t="s">
        <v>3708</v>
      </c>
      <c r="F1149" t="s">
        <v>243</v>
      </c>
      <c r="G1149" t="s">
        <v>518</v>
      </c>
      <c r="H1149">
        <v>243</v>
      </c>
      <c r="I1149" t="s">
        <v>251</v>
      </c>
      <c r="J1149">
        <v>8</v>
      </c>
    </row>
    <row r="1150" spans="1:10" x14ac:dyDescent="0.25">
      <c r="A1150">
        <v>1149</v>
      </c>
      <c r="B1150" s="35">
        <v>43581</v>
      </c>
      <c r="C1150" t="s">
        <v>3712</v>
      </c>
      <c r="D1150" t="s">
        <v>3710</v>
      </c>
      <c r="E1150" t="s">
        <v>3711</v>
      </c>
      <c r="F1150" t="s">
        <v>671</v>
      </c>
      <c r="G1150" t="s">
        <v>920</v>
      </c>
      <c r="H1150">
        <v>86</v>
      </c>
      <c r="I1150" t="s">
        <v>305</v>
      </c>
      <c r="J1150">
        <v>2</v>
      </c>
    </row>
    <row r="1151" spans="1:10" x14ac:dyDescent="0.25">
      <c r="A1151">
        <v>1150</v>
      </c>
      <c r="B1151" s="35">
        <v>43685</v>
      </c>
      <c r="C1151" t="s">
        <v>3715</v>
      </c>
      <c r="D1151" t="s">
        <v>3713</v>
      </c>
      <c r="E1151" t="s">
        <v>3714</v>
      </c>
      <c r="F1151" t="s">
        <v>407</v>
      </c>
      <c r="G1151" t="s">
        <v>316</v>
      </c>
      <c r="H1151">
        <v>463</v>
      </c>
      <c r="I1151" t="s">
        <v>305</v>
      </c>
      <c r="J1151">
        <v>7</v>
      </c>
    </row>
    <row r="1152" spans="1:10" x14ac:dyDescent="0.25">
      <c r="A1152">
        <v>1151</v>
      </c>
      <c r="B1152" s="35">
        <v>43576</v>
      </c>
      <c r="C1152" t="s">
        <v>3717</v>
      </c>
      <c r="D1152" t="s">
        <v>510</v>
      </c>
      <c r="E1152" t="s">
        <v>3716</v>
      </c>
      <c r="F1152" t="s">
        <v>407</v>
      </c>
      <c r="G1152" t="s">
        <v>345</v>
      </c>
      <c r="H1152">
        <v>191</v>
      </c>
      <c r="I1152" t="s">
        <v>251</v>
      </c>
      <c r="J1152">
        <v>9</v>
      </c>
    </row>
    <row r="1153" spans="1:10" x14ac:dyDescent="0.25">
      <c r="A1153">
        <v>1152</v>
      </c>
      <c r="B1153" s="35">
        <v>43752</v>
      </c>
      <c r="C1153" t="s">
        <v>3720</v>
      </c>
      <c r="D1153" t="s">
        <v>3718</v>
      </c>
      <c r="E1153" t="s">
        <v>3719</v>
      </c>
      <c r="F1153" t="s">
        <v>300</v>
      </c>
      <c r="G1153" t="s">
        <v>513</v>
      </c>
      <c r="H1153">
        <v>34</v>
      </c>
      <c r="I1153" t="s">
        <v>257</v>
      </c>
      <c r="J1153">
        <v>10</v>
      </c>
    </row>
    <row r="1154" spans="1:10" x14ac:dyDescent="0.25">
      <c r="A1154">
        <v>1153</v>
      </c>
      <c r="B1154" s="35">
        <v>43649</v>
      </c>
      <c r="C1154" t="s">
        <v>3723</v>
      </c>
      <c r="D1154" t="s">
        <v>3721</v>
      </c>
      <c r="E1154" t="s">
        <v>3722</v>
      </c>
      <c r="F1154" t="s">
        <v>83</v>
      </c>
      <c r="G1154" t="s">
        <v>1343</v>
      </c>
      <c r="H1154">
        <v>358</v>
      </c>
      <c r="I1154" t="s">
        <v>257</v>
      </c>
      <c r="J1154">
        <v>5</v>
      </c>
    </row>
    <row r="1155" spans="1:10" x14ac:dyDescent="0.25">
      <c r="A1155">
        <v>1154</v>
      </c>
      <c r="B1155" s="35">
        <v>43600</v>
      </c>
      <c r="C1155" t="s">
        <v>3726</v>
      </c>
      <c r="D1155" t="s">
        <v>3724</v>
      </c>
      <c r="E1155" t="s">
        <v>3725</v>
      </c>
      <c r="F1155" t="s">
        <v>295</v>
      </c>
      <c r="G1155" t="s">
        <v>1343</v>
      </c>
      <c r="H1155">
        <v>168</v>
      </c>
      <c r="I1155" t="s">
        <v>251</v>
      </c>
      <c r="J1155">
        <v>5</v>
      </c>
    </row>
    <row r="1156" spans="1:10" x14ac:dyDescent="0.25">
      <c r="A1156">
        <v>1155</v>
      </c>
      <c r="B1156" s="35">
        <v>43505</v>
      </c>
      <c r="C1156" t="s">
        <v>3729</v>
      </c>
      <c r="D1156" t="s">
        <v>3727</v>
      </c>
      <c r="E1156" t="s">
        <v>3728</v>
      </c>
      <c r="F1156" t="s">
        <v>671</v>
      </c>
      <c r="G1156" t="s">
        <v>334</v>
      </c>
      <c r="H1156">
        <v>291</v>
      </c>
      <c r="I1156" t="s">
        <v>305</v>
      </c>
      <c r="J1156">
        <v>9</v>
      </c>
    </row>
    <row r="1157" spans="1:10" x14ac:dyDescent="0.25">
      <c r="A1157">
        <v>1156</v>
      </c>
      <c r="B1157" s="35">
        <v>43619</v>
      </c>
      <c r="C1157" t="s">
        <v>3732</v>
      </c>
      <c r="D1157" t="s">
        <v>3730</v>
      </c>
      <c r="E1157" t="s">
        <v>3731</v>
      </c>
      <c r="F1157" t="s">
        <v>432</v>
      </c>
      <c r="G1157" t="s">
        <v>879</v>
      </c>
      <c r="H1157">
        <v>206</v>
      </c>
      <c r="I1157" t="s">
        <v>229</v>
      </c>
      <c r="J1157">
        <v>5</v>
      </c>
    </row>
    <row r="1158" spans="1:10" x14ac:dyDescent="0.25">
      <c r="A1158">
        <v>1157</v>
      </c>
      <c r="B1158" s="35">
        <v>43607</v>
      </c>
      <c r="C1158" t="s">
        <v>3735</v>
      </c>
      <c r="D1158" t="s">
        <v>3733</v>
      </c>
      <c r="E1158" t="s">
        <v>3734</v>
      </c>
      <c r="F1158" t="s">
        <v>450</v>
      </c>
      <c r="G1158" t="s">
        <v>1014</v>
      </c>
      <c r="H1158">
        <v>394</v>
      </c>
      <c r="I1158" t="s">
        <v>257</v>
      </c>
      <c r="J1158">
        <v>10</v>
      </c>
    </row>
    <row r="1159" spans="1:10" x14ac:dyDescent="0.25">
      <c r="A1159">
        <v>1158</v>
      </c>
      <c r="B1159" s="35">
        <v>43747</v>
      </c>
      <c r="C1159" t="s">
        <v>3738</v>
      </c>
      <c r="D1159" t="s">
        <v>3736</v>
      </c>
      <c r="E1159" t="s">
        <v>3737</v>
      </c>
      <c r="F1159" t="s">
        <v>83</v>
      </c>
      <c r="G1159" t="s">
        <v>1343</v>
      </c>
      <c r="H1159">
        <v>259</v>
      </c>
      <c r="I1159" t="s">
        <v>257</v>
      </c>
      <c r="J1159">
        <v>1</v>
      </c>
    </row>
    <row r="1160" spans="1:10" x14ac:dyDescent="0.25">
      <c r="A1160">
        <v>1159</v>
      </c>
      <c r="B1160" s="35">
        <v>43627</v>
      </c>
      <c r="C1160" t="s">
        <v>3741</v>
      </c>
      <c r="D1160" t="s">
        <v>3739</v>
      </c>
      <c r="E1160" t="s">
        <v>3740</v>
      </c>
      <c r="F1160" t="s">
        <v>300</v>
      </c>
      <c r="G1160" t="s">
        <v>388</v>
      </c>
      <c r="H1160">
        <v>417</v>
      </c>
      <c r="I1160" t="s">
        <v>251</v>
      </c>
      <c r="J1160">
        <v>10</v>
      </c>
    </row>
    <row r="1161" spans="1:10" x14ac:dyDescent="0.25">
      <c r="A1161">
        <v>1160</v>
      </c>
      <c r="B1161" s="35">
        <v>43737</v>
      </c>
      <c r="C1161" t="s">
        <v>3744</v>
      </c>
      <c r="D1161" t="s">
        <v>3742</v>
      </c>
      <c r="E1161" t="s">
        <v>3743</v>
      </c>
      <c r="F1161" t="s">
        <v>468</v>
      </c>
      <c r="G1161" t="s">
        <v>388</v>
      </c>
      <c r="H1161">
        <v>478</v>
      </c>
      <c r="I1161" t="s">
        <v>291</v>
      </c>
      <c r="J1161">
        <v>1</v>
      </c>
    </row>
    <row r="1162" spans="1:10" x14ac:dyDescent="0.25">
      <c r="A1162">
        <v>1161</v>
      </c>
      <c r="B1162" s="35">
        <v>43686</v>
      </c>
      <c r="C1162" t="s">
        <v>3747</v>
      </c>
      <c r="D1162" t="s">
        <v>3745</v>
      </c>
      <c r="E1162" t="s">
        <v>3746</v>
      </c>
      <c r="F1162" t="s">
        <v>300</v>
      </c>
      <c r="G1162" t="s">
        <v>350</v>
      </c>
      <c r="H1162">
        <v>196</v>
      </c>
      <c r="I1162" t="s">
        <v>305</v>
      </c>
      <c r="J1162">
        <v>10</v>
      </c>
    </row>
    <row r="1163" spans="1:10" x14ac:dyDescent="0.25">
      <c r="A1163">
        <v>1162</v>
      </c>
      <c r="B1163" s="35">
        <v>43523</v>
      </c>
      <c r="C1163" t="s">
        <v>3750</v>
      </c>
      <c r="D1163" t="s">
        <v>3748</v>
      </c>
      <c r="E1163" t="s">
        <v>3749</v>
      </c>
      <c r="F1163" t="s">
        <v>295</v>
      </c>
      <c r="G1163" t="s">
        <v>612</v>
      </c>
      <c r="H1163">
        <v>342</v>
      </c>
      <c r="I1163" t="s">
        <v>239</v>
      </c>
      <c r="J1163">
        <v>4</v>
      </c>
    </row>
    <row r="1164" spans="1:10" x14ac:dyDescent="0.25">
      <c r="A1164">
        <v>1163</v>
      </c>
      <c r="B1164" s="35">
        <v>43771</v>
      </c>
      <c r="C1164" t="s">
        <v>3752</v>
      </c>
      <c r="D1164" t="s">
        <v>1053</v>
      </c>
      <c r="E1164" t="s">
        <v>3751</v>
      </c>
      <c r="F1164" t="s">
        <v>477</v>
      </c>
      <c r="G1164" t="s">
        <v>244</v>
      </c>
      <c r="H1164">
        <v>101</v>
      </c>
      <c r="I1164" t="s">
        <v>239</v>
      </c>
      <c r="J1164">
        <v>3</v>
      </c>
    </row>
    <row r="1165" spans="1:10" x14ac:dyDescent="0.25">
      <c r="A1165">
        <v>1164</v>
      </c>
      <c r="B1165" s="35">
        <v>43778</v>
      </c>
      <c r="C1165" t="s">
        <v>3755</v>
      </c>
      <c r="D1165" t="s">
        <v>3753</v>
      </c>
      <c r="E1165" t="s">
        <v>3754</v>
      </c>
      <c r="F1165" t="s">
        <v>300</v>
      </c>
      <c r="G1165" t="s">
        <v>865</v>
      </c>
      <c r="H1165">
        <v>208</v>
      </c>
      <c r="I1165" t="s">
        <v>305</v>
      </c>
      <c r="J1165">
        <v>7</v>
      </c>
    </row>
    <row r="1166" spans="1:10" x14ac:dyDescent="0.25">
      <c r="A1166">
        <v>1165</v>
      </c>
      <c r="B1166" s="35">
        <v>43514</v>
      </c>
      <c r="C1166" t="s">
        <v>3758</v>
      </c>
      <c r="D1166" t="s">
        <v>3756</v>
      </c>
      <c r="E1166" t="s">
        <v>3757</v>
      </c>
      <c r="F1166" t="s">
        <v>473</v>
      </c>
      <c r="G1166" t="s">
        <v>388</v>
      </c>
      <c r="H1166">
        <v>289</v>
      </c>
      <c r="I1166" t="s">
        <v>239</v>
      </c>
      <c r="J1166">
        <v>2</v>
      </c>
    </row>
    <row r="1167" spans="1:10" x14ac:dyDescent="0.25">
      <c r="A1167">
        <v>1166</v>
      </c>
      <c r="B1167" s="35">
        <v>43607</v>
      </c>
      <c r="C1167" t="s">
        <v>3761</v>
      </c>
      <c r="D1167" t="s">
        <v>3759</v>
      </c>
      <c r="E1167" t="s">
        <v>3760</v>
      </c>
      <c r="F1167" t="s">
        <v>243</v>
      </c>
      <c r="G1167" t="s">
        <v>474</v>
      </c>
      <c r="H1167">
        <v>346</v>
      </c>
      <c r="I1167" t="s">
        <v>291</v>
      </c>
      <c r="J1167">
        <v>7</v>
      </c>
    </row>
    <row r="1168" spans="1:10" x14ac:dyDescent="0.25">
      <c r="A1168">
        <v>1167</v>
      </c>
      <c r="B1168" s="35">
        <v>43485</v>
      </c>
      <c r="C1168" t="s">
        <v>3764</v>
      </c>
      <c r="D1168" t="s">
        <v>3762</v>
      </c>
      <c r="E1168" t="s">
        <v>3763</v>
      </c>
      <c r="F1168" t="s">
        <v>395</v>
      </c>
      <c r="G1168" t="s">
        <v>399</v>
      </c>
      <c r="H1168">
        <v>75</v>
      </c>
      <c r="I1168" t="s">
        <v>229</v>
      </c>
      <c r="J1168">
        <v>6</v>
      </c>
    </row>
    <row r="1169" spans="1:10" x14ac:dyDescent="0.25">
      <c r="A1169">
        <v>1168</v>
      </c>
      <c r="B1169" s="35">
        <v>43544</v>
      </c>
      <c r="C1169" t="s">
        <v>3766</v>
      </c>
      <c r="D1169" t="s">
        <v>8</v>
      </c>
      <c r="E1169" t="s">
        <v>3765</v>
      </c>
      <c r="F1169" t="s">
        <v>924</v>
      </c>
      <c r="G1169" t="s">
        <v>425</v>
      </c>
      <c r="H1169">
        <v>269</v>
      </c>
      <c r="I1169" t="s">
        <v>229</v>
      </c>
      <c r="J1169">
        <v>3</v>
      </c>
    </row>
    <row r="1170" spans="1:10" x14ac:dyDescent="0.25">
      <c r="A1170">
        <v>1169</v>
      </c>
      <c r="B1170" s="35">
        <v>43561</v>
      </c>
      <c r="C1170" t="s">
        <v>3769</v>
      </c>
      <c r="D1170" t="s">
        <v>3767</v>
      </c>
      <c r="E1170" t="s">
        <v>3768</v>
      </c>
      <c r="F1170" t="s">
        <v>784</v>
      </c>
      <c r="G1170" t="s">
        <v>705</v>
      </c>
      <c r="H1170">
        <v>75</v>
      </c>
      <c r="I1170" t="s">
        <v>245</v>
      </c>
      <c r="J1170">
        <v>4</v>
      </c>
    </row>
    <row r="1171" spans="1:10" x14ac:dyDescent="0.25">
      <c r="A1171">
        <v>1170</v>
      </c>
      <c r="B1171" s="35">
        <v>43691</v>
      </c>
      <c r="C1171" t="s">
        <v>3771</v>
      </c>
      <c r="D1171" t="s">
        <v>1918</v>
      </c>
      <c r="E1171" t="s">
        <v>3770</v>
      </c>
      <c r="F1171" t="s">
        <v>432</v>
      </c>
      <c r="G1171" t="s">
        <v>518</v>
      </c>
      <c r="H1171">
        <v>453</v>
      </c>
      <c r="I1171" t="s">
        <v>251</v>
      </c>
      <c r="J1171">
        <v>9</v>
      </c>
    </row>
    <row r="1172" spans="1:10" x14ac:dyDescent="0.25">
      <c r="A1172">
        <v>1171</v>
      </c>
      <c r="B1172" s="35">
        <v>43649</v>
      </c>
      <c r="C1172" t="s">
        <v>3774</v>
      </c>
      <c r="D1172" t="s">
        <v>3772</v>
      </c>
      <c r="E1172" t="s">
        <v>3773</v>
      </c>
      <c r="F1172" t="s">
        <v>697</v>
      </c>
      <c r="G1172" t="s">
        <v>832</v>
      </c>
      <c r="H1172">
        <v>207</v>
      </c>
      <c r="I1172" t="s">
        <v>229</v>
      </c>
      <c r="J1172">
        <v>7</v>
      </c>
    </row>
    <row r="1173" spans="1:10" x14ac:dyDescent="0.25">
      <c r="A1173">
        <v>1172</v>
      </c>
      <c r="B1173" s="35">
        <v>43542</v>
      </c>
      <c r="C1173" t="s">
        <v>3777</v>
      </c>
      <c r="D1173" t="s">
        <v>3775</v>
      </c>
      <c r="E1173" t="s">
        <v>3776</v>
      </c>
      <c r="F1173" t="s">
        <v>580</v>
      </c>
      <c r="G1173" t="s">
        <v>371</v>
      </c>
      <c r="H1173">
        <v>486</v>
      </c>
      <c r="I1173" t="s">
        <v>257</v>
      </c>
      <c r="J1173">
        <v>2</v>
      </c>
    </row>
    <row r="1174" spans="1:10" x14ac:dyDescent="0.25">
      <c r="A1174">
        <v>1173</v>
      </c>
      <c r="B1174" s="35">
        <v>43482</v>
      </c>
      <c r="C1174" t="s">
        <v>3780</v>
      </c>
      <c r="D1174" t="s">
        <v>3778</v>
      </c>
      <c r="E1174" t="s">
        <v>3779</v>
      </c>
      <c r="F1174" t="s">
        <v>730</v>
      </c>
      <c r="G1174" t="s">
        <v>1014</v>
      </c>
      <c r="H1174">
        <v>463</v>
      </c>
      <c r="I1174" t="s">
        <v>251</v>
      </c>
      <c r="J1174">
        <v>3</v>
      </c>
    </row>
    <row r="1175" spans="1:10" x14ac:dyDescent="0.25">
      <c r="A1175">
        <v>1174</v>
      </c>
      <c r="B1175" s="35">
        <v>43653</v>
      </c>
      <c r="C1175" t="s">
        <v>3783</v>
      </c>
      <c r="D1175" t="s">
        <v>3781</v>
      </c>
      <c r="E1175" t="s">
        <v>3782</v>
      </c>
      <c r="F1175" t="s">
        <v>784</v>
      </c>
      <c r="G1175" t="s">
        <v>1014</v>
      </c>
      <c r="H1175">
        <v>215</v>
      </c>
      <c r="I1175" t="s">
        <v>257</v>
      </c>
      <c r="J1175">
        <v>2</v>
      </c>
    </row>
    <row r="1176" spans="1:10" x14ac:dyDescent="0.25">
      <c r="A1176">
        <v>1175</v>
      </c>
      <c r="B1176" s="35">
        <v>43709</v>
      </c>
      <c r="C1176" t="s">
        <v>3785</v>
      </c>
      <c r="D1176" t="s">
        <v>2093</v>
      </c>
      <c r="E1176" t="s">
        <v>3784</v>
      </c>
      <c r="F1176" t="s">
        <v>233</v>
      </c>
      <c r="G1176" t="s">
        <v>367</v>
      </c>
      <c r="H1176">
        <v>431</v>
      </c>
      <c r="I1176" t="s">
        <v>245</v>
      </c>
      <c r="J1176">
        <v>4</v>
      </c>
    </row>
    <row r="1177" spans="1:10" x14ac:dyDescent="0.25">
      <c r="A1177">
        <v>1176</v>
      </c>
      <c r="B1177" s="35">
        <v>43479</v>
      </c>
      <c r="C1177" t="s">
        <v>3788</v>
      </c>
      <c r="D1177" t="s">
        <v>3786</v>
      </c>
      <c r="E1177" t="s">
        <v>3787</v>
      </c>
      <c r="F1177" t="s">
        <v>671</v>
      </c>
      <c r="G1177" t="s">
        <v>879</v>
      </c>
      <c r="H1177">
        <v>381</v>
      </c>
      <c r="I1177" t="s">
        <v>229</v>
      </c>
      <c r="J1177">
        <v>2</v>
      </c>
    </row>
    <row r="1178" spans="1:10" x14ac:dyDescent="0.25">
      <c r="A1178">
        <v>1177</v>
      </c>
      <c r="B1178" s="35">
        <v>43614</v>
      </c>
      <c r="C1178" t="s">
        <v>3791</v>
      </c>
      <c r="D1178" t="s">
        <v>3789</v>
      </c>
      <c r="E1178" t="s">
        <v>3790</v>
      </c>
      <c r="F1178" t="s">
        <v>233</v>
      </c>
      <c r="G1178" t="s">
        <v>698</v>
      </c>
      <c r="H1178">
        <v>335</v>
      </c>
      <c r="I1178" t="s">
        <v>251</v>
      </c>
      <c r="J1178">
        <v>2</v>
      </c>
    </row>
    <row r="1179" spans="1:10" x14ac:dyDescent="0.25">
      <c r="A1179">
        <v>1178</v>
      </c>
      <c r="B1179" s="35">
        <v>43649</v>
      </c>
      <c r="C1179" t="s">
        <v>3794</v>
      </c>
      <c r="D1179" t="s">
        <v>3792</v>
      </c>
      <c r="E1179" t="s">
        <v>3793</v>
      </c>
      <c r="F1179" t="s">
        <v>378</v>
      </c>
      <c r="G1179" t="s">
        <v>362</v>
      </c>
      <c r="H1179">
        <v>346</v>
      </c>
      <c r="I1179" t="s">
        <v>257</v>
      </c>
      <c r="J1179">
        <v>8</v>
      </c>
    </row>
    <row r="1180" spans="1:10" x14ac:dyDescent="0.25">
      <c r="A1180">
        <v>1179</v>
      </c>
      <c r="B1180" s="35">
        <v>43619</v>
      </c>
      <c r="C1180" t="s">
        <v>3797</v>
      </c>
      <c r="D1180" t="s">
        <v>3795</v>
      </c>
      <c r="E1180" t="s">
        <v>3796</v>
      </c>
      <c r="F1180" t="s">
        <v>349</v>
      </c>
      <c r="G1180" t="s">
        <v>925</v>
      </c>
      <c r="H1180">
        <v>95</v>
      </c>
      <c r="I1180" t="s">
        <v>251</v>
      </c>
      <c r="J1180">
        <v>6</v>
      </c>
    </row>
    <row r="1181" spans="1:10" x14ac:dyDescent="0.25">
      <c r="A1181">
        <v>1180</v>
      </c>
      <c r="B1181" s="35">
        <v>43568</v>
      </c>
      <c r="C1181" t="s">
        <v>3800</v>
      </c>
      <c r="D1181" t="s">
        <v>3798</v>
      </c>
      <c r="E1181" t="s">
        <v>3799</v>
      </c>
      <c r="F1181" t="s">
        <v>249</v>
      </c>
      <c r="G1181" t="s">
        <v>411</v>
      </c>
      <c r="H1181">
        <v>320</v>
      </c>
      <c r="I1181" t="s">
        <v>305</v>
      </c>
      <c r="J1181">
        <v>1</v>
      </c>
    </row>
    <row r="1182" spans="1:10" x14ac:dyDescent="0.25">
      <c r="A1182">
        <v>1181</v>
      </c>
      <c r="B1182" s="35">
        <v>43630</v>
      </c>
      <c r="C1182" t="s">
        <v>3803</v>
      </c>
      <c r="D1182" t="s">
        <v>3801</v>
      </c>
      <c r="E1182" t="s">
        <v>3802</v>
      </c>
      <c r="F1182" t="s">
        <v>580</v>
      </c>
      <c r="G1182" t="s">
        <v>698</v>
      </c>
      <c r="H1182">
        <v>437</v>
      </c>
      <c r="I1182" t="s">
        <v>245</v>
      </c>
      <c r="J1182">
        <v>10</v>
      </c>
    </row>
    <row r="1183" spans="1:10" x14ac:dyDescent="0.25">
      <c r="A1183">
        <v>1182</v>
      </c>
      <c r="B1183" s="35">
        <v>43759</v>
      </c>
      <c r="C1183" t="s">
        <v>3806</v>
      </c>
      <c r="D1183" t="s">
        <v>3804</v>
      </c>
      <c r="E1183" t="s">
        <v>3805</v>
      </c>
      <c r="F1183" t="s">
        <v>432</v>
      </c>
      <c r="G1183" t="s">
        <v>684</v>
      </c>
      <c r="H1183">
        <v>234</v>
      </c>
      <c r="I1183" t="s">
        <v>251</v>
      </c>
      <c r="J1183">
        <v>4</v>
      </c>
    </row>
    <row r="1184" spans="1:10" x14ac:dyDescent="0.25">
      <c r="A1184">
        <v>1183</v>
      </c>
      <c r="B1184" s="35">
        <v>43495</v>
      </c>
      <c r="C1184" t="s">
        <v>3809</v>
      </c>
      <c r="D1184" t="s">
        <v>3807</v>
      </c>
      <c r="E1184" t="s">
        <v>3808</v>
      </c>
      <c r="F1184" t="s">
        <v>83</v>
      </c>
      <c r="G1184" t="s">
        <v>557</v>
      </c>
      <c r="H1184">
        <v>482</v>
      </c>
      <c r="I1184" t="s">
        <v>291</v>
      </c>
      <c r="J1184">
        <v>9</v>
      </c>
    </row>
    <row r="1185" spans="1:10" x14ac:dyDescent="0.25">
      <c r="A1185">
        <v>1184</v>
      </c>
      <c r="B1185" s="35">
        <v>43752</v>
      </c>
      <c r="C1185" t="s">
        <v>3811</v>
      </c>
      <c r="D1185" t="s">
        <v>1128</v>
      </c>
      <c r="E1185" t="s">
        <v>3810</v>
      </c>
      <c r="F1185" t="s">
        <v>602</v>
      </c>
      <c r="G1185" t="s">
        <v>296</v>
      </c>
      <c r="H1185">
        <v>222</v>
      </c>
      <c r="I1185" t="s">
        <v>251</v>
      </c>
      <c r="J1185">
        <v>1</v>
      </c>
    </row>
    <row r="1186" spans="1:10" x14ac:dyDescent="0.25">
      <c r="A1186">
        <v>1185</v>
      </c>
      <c r="B1186" s="35">
        <v>43558</v>
      </c>
      <c r="C1186" t="s">
        <v>3814</v>
      </c>
      <c r="D1186" t="s">
        <v>3812</v>
      </c>
      <c r="E1186" t="s">
        <v>3813</v>
      </c>
      <c r="F1186" t="s">
        <v>243</v>
      </c>
      <c r="G1186" t="s">
        <v>371</v>
      </c>
      <c r="H1186">
        <v>144</v>
      </c>
      <c r="I1186" t="s">
        <v>229</v>
      </c>
      <c r="J1186">
        <v>1</v>
      </c>
    </row>
    <row r="1187" spans="1:10" x14ac:dyDescent="0.25">
      <c r="A1187">
        <v>1186</v>
      </c>
      <c r="B1187" s="35">
        <v>43634</v>
      </c>
      <c r="C1187" t="s">
        <v>3817</v>
      </c>
      <c r="D1187" t="s">
        <v>3815</v>
      </c>
      <c r="E1187" t="s">
        <v>3816</v>
      </c>
      <c r="F1187" t="s">
        <v>300</v>
      </c>
      <c r="G1187" t="s">
        <v>828</v>
      </c>
      <c r="H1187">
        <v>412</v>
      </c>
      <c r="I1187" t="s">
        <v>257</v>
      </c>
      <c r="J1187">
        <v>4</v>
      </c>
    </row>
    <row r="1188" spans="1:10" x14ac:dyDescent="0.25">
      <c r="A1188">
        <v>1187</v>
      </c>
      <c r="B1188" s="35">
        <v>43645</v>
      </c>
      <c r="C1188" t="s">
        <v>3820</v>
      </c>
      <c r="D1188" t="s">
        <v>3818</v>
      </c>
      <c r="E1188" t="s">
        <v>3819</v>
      </c>
      <c r="F1188" t="s">
        <v>407</v>
      </c>
      <c r="G1188" t="s">
        <v>975</v>
      </c>
      <c r="H1188">
        <v>399</v>
      </c>
      <c r="I1188" t="s">
        <v>245</v>
      </c>
      <c r="J1188">
        <v>2</v>
      </c>
    </row>
    <row r="1189" spans="1:10" x14ac:dyDescent="0.25">
      <c r="A1189">
        <v>1188</v>
      </c>
      <c r="B1189" s="35">
        <v>43753</v>
      </c>
      <c r="C1189" t="s">
        <v>3823</v>
      </c>
      <c r="D1189" t="s">
        <v>3821</v>
      </c>
      <c r="E1189" t="s">
        <v>3822</v>
      </c>
      <c r="F1189" t="s">
        <v>468</v>
      </c>
      <c r="G1189" t="s">
        <v>358</v>
      </c>
      <c r="H1189">
        <v>266</v>
      </c>
      <c r="I1189" t="s">
        <v>239</v>
      </c>
      <c r="J1189">
        <v>10</v>
      </c>
    </row>
    <row r="1190" spans="1:10" x14ac:dyDescent="0.25">
      <c r="A1190">
        <v>1189</v>
      </c>
      <c r="B1190" s="35">
        <v>43755</v>
      </c>
      <c r="C1190" t="s">
        <v>3826</v>
      </c>
      <c r="D1190" t="s">
        <v>3824</v>
      </c>
      <c r="E1190" t="s">
        <v>3825</v>
      </c>
      <c r="F1190" t="s">
        <v>584</v>
      </c>
      <c r="G1190" t="s">
        <v>345</v>
      </c>
      <c r="H1190">
        <v>49</v>
      </c>
      <c r="I1190" t="s">
        <v>291</v>
      </c>
      <c r="J1190">
        <v>10</v>
      </c>
    </row>
    <row r="1191" spans="1:10" x14ac:dyDescent="0.25">
      <c r="A1191">
        <v>1190</v>
      </c>
      <c r="B1191" s="35">
        <v>43585</v>
      </c>
      <c r="C1191" t="s">
        <v>3829</v>
      </c>
      <c r="D1191" t="s">
        <v>3827</v>
      </c>
      <c r="E1191" t="s">
        <v>3828</v>
      </c>
      <c r="F1191" t="s">
        <v>671</v>
      </c>
      <c r="G1191" t="s">
        <v>228</v>
      </c>
      <c r="H1191">
        <v>328</v>
      </c>
      <c r="I1191" t="s">
        <v>229</v>
      </c>
      <c r="J1191">
        <v>9</v>
      </c>
    </row>
    <row r="1192" spans="1:10" x14ac:dyDescent="0.25">
      <c r="A1192">
        <v>1191</v>
      </c>
      <c r="B1192" s="35">
        <v>43473</v>
      </c>
      <c r="C1192" t="s">
        <v>3831</v>
      </c>
      <c r="D1192" t="s">
        <v>1220</v>
      </c>
      <c r="E1192" t="s">
        <v>3830</v>
      </c>
      <c r="F1192" t="s">
        <v>473</v>
      </c>
      <c r="G1192" t="s">
        <v>486</v>
      </c>
      <c r="H1192">
        <v>108</v>
      </c>
      <c r="I1192" t="s">
        <v>291</v>
      </c>
      <c r="J1192">
        <v>7</v>
      </c>
    </row>
    <row r="1193" spans="1:10" x14ac:dyDescent="0.25">
      <c r="A1193">
        <v>1192</v>
      </c>
      <c r="B1193" s="35">
        <v>43782</v>
      </c>
      <c r="C1193" t="s">
        <v>3834</v>
      </c>
      <c r="D1193" t="s">
        <v>3832</v>
      </c>
      <c r="E1193" t="s">
        <v>3833</v>
      </c>
      <c r="F1193" t="s">
        <v>261</v>
      </c>
      <c r="G1193" t="s">
        <v>858</v>
      </c>
      <c r="H1193">
        <v>283</v>
      </c>
      <c r="I1193" t="s">
        <v>291</v>
      </c>
      <c r="J1193">
        <v>5</v>
      </c>
    </row>
    <row r="1194" spans="1:10" x14ac:dyDescent="0.25">
      <c r="A1194">
        <v>1193</v>
      </c>
      <c r="B1194" s="35">
        <v>43764</v>
      </c>
      <c r="C1194" t="s">
        <v>3837</v>
      </c>
      <c r="D1194" t="s">
        <v>3835</v>
      </c>
      <c r="E1194" t="s">
        <v>3836</v>
      </c>
      <c r="F1194" t="s">
        <v>784</v>
      </c>
      <c r="G1194" t="s">
        <v>296</v>
      </c>
      <c r="H1194">
        <v>264</v>
      </c>
      <c r="I1194" t="s">
        <v>305</v>
      </c>
      <c r="J1194">
        <v>2</v>
      </c>
    </row>
    <row r="1195" spans="1:10" x14ac:dyDescent="0.25">
      <c r="A1195">
        <v>1194</v>
      </c>
      <c r="B1195" s="35">
        <v>43628</v>
      </c>
      <c r="C1195" t="s">
        <v>3840</v>
      </c>
      <c r="D1195" t="s">
        <v>3838</v>
      </c>
      <c r="E1195" t="s">
        <v>3839</v>
      </c>
      <c r="F1195" t="s">
        <v>602</v>
      </c>
      <c r="G1195" t="s">
        <v>920</v>
      </c>
      <c r="H1195">
        <v>114</v>
      </c>
      <c r="I1195" t="s">
        <v>239</v>
      </c>
      <c r="J1195">
        <v>10</v>
      </c>
    </row>
    <row r="1196" spans="1:10" x14ac:dyDescent="0.25">
      <c r="A1196">
        <v>1195</v>
      </c>
      <c r="B1196" s="35">
        <v>43490</v>
      </c>
      <c r="C1196" t="s">
        <v>3843</v>
      </c>
      <c r="D1196" t="s">
        <v>3841</v>
      </c>
      <c r="E1196" t="s">
        <v>3842</v>
      </c>
      <c r="F1196" t="s">
        <v>300</v>
      </c>
      <c r="G1196" t="s">
        <v>320</v>
      </c>
      <c r="H1196">
        <v>461</v>
      </c>
      <c r="I1196" t="s">
        <v>245</v>
      </c>
      <c r="J1196">
        <v>7</v>
      </c>
    </row>
    <row r="1197" spans="1:10" x14ac:dyDescent="0.25">
      <c r="A1197">
        <v>1196</v>
      </c>
      <c r="B1197" s="35">
        <v>43768</v>
      </c>
      <c r="C1197" t="s">
        <v>3846</v>
      </c>
      <c r="D1197" t="s">
        <v>3844</v>
      </c>
      <c r="E1197" t="s">
        <v>3845</v>
      </c>
      <c r="F1197" t="s">
        <v>517</v>
      </c>
      <c r="G1197" t="s">
        <v>684</v>
      </c>
      <c r="H1197">
        <v>293</v>
      </c>
      <c r="I1197" t="s">
        <v>239</v>
      </c>
      <c r="J1197">
        <v>2</v>
      </c>
    </row>
    <row r="1198" spans="1:10" x14ac:dyDescent="0.25">
      <c r="A1198">
        <v>1197</v>
      </c>
      <c r="B1198" s="35">
        <v>43766</v>
      </c>
      <c r="C1198" t="s">
        <v>3849</v>
      </c>
      <c r="D1198" t="s">
        <v>3847</v>
      </c>
      <c r="E1198" t="s">
        <v>3848</v>
      </c>
      <c r="F1198" t="s">
        <v>300</v>
      </c>
      <c r="G1198" t="s">
        <v>709</v>
      </c>
      <c r="H1198">
        <v>322</v>
      </c>
      <c r="I1198" t="s">
        <v>251</v>
      </c>
      <c r="J1198">
        <v>2</v>
      </c>
    </row>
    <row r="1199" spans="1:10" x14ac:dyDescent="0.25">
      <c r="A1199">
        <v>1198</v>
      </c>
      <c r="B1199" s="35">
        <v>43647</v>
      </c>
      <c r="C1199" t="s">
        <v>3852</v>
      </c>
      <c r="D1199" t="s">
        <v>3850</v>
      </c>
      <c r="E1199" t="s">
        <v>3851</v>
      </c>
      <c r="F1199" t="s">
        <v>468</v>
      </c>
      <c r="G1199" t="s">
        <v>925</v>
      </c>
      <c r="H1199">
        <v>232</v>
      </c>
      <c r="I1199" t="s">
        <v>257</v>
      </c>
      <c r="J1199">
        <v>8</v>
      </c>
    </row>
    <row r="1200" spans="1:10" x14ac:dyDescent="0.25">
      <c r="A1200">
        <v>1199</v>
      </c>
      <c r="B1200" s="35">
        <v>43746</v>
      </c>
      <c r="C1200" t="s">
        <v>3854</v>
      </c>
      <c r="D1200" t="s">
        <v>2932</v>
      </c>
      <c r="E1200" t="s">
        <v>3853</v>
      </c>
      <c r="F1200" t="s">
        <v>722</v>
      </c>
      <c r="G1200" t="s">
        <v>858</v>
      </c>
      <c r="H1200">
        <v>408</v>
      </c>
      <c r="I1200" t="s">
        <v>239</v>
      </c>
      <c r="J1200">
        <v>6</v>
      </c>
    </row>
    <row r="1201" spans="1:10" x14ac:dyDescent="0.25">
      <c r="A1201">
        <v>1200</v>
      </c>
      <c r="B1201" s="35">
        <v>43706</v>
      </c>
      <c r="C1201" t="s">
        <v>3857</v>
      </c>
      <c r="D1201" t="s">
        <v>3855</v>
      </c>
      <c r="E1201" t="s">
        <v>3856</v>
      </c>
      <c r="F1201" t="s">
        <v>468</v>
      </c>
      <c r="G1201" t="s">
        <v>518</v>
      </c>
      <c r="H1201">
        <v>119</v>
      </c>
      <c r="I1201" t="s">
        <v>251</v>
      </c>
      <c r="J1201">
        <v>2</v>
      </c>
    </row>
    <row r="1202" spans="1:10" x14ac:dyDescent="0.25">
      <c r="A1202">
        <v>1201</v>
      </c>
      <c r="B1202" s="35">
        <v>43617</v>
      </c>
      <c r="C1202" t="s">
        <v>3860</v>
      </c>
      <c r="D1202" t="s">
        <v>3858</v>
      </c>
      <c r="E1202" t="s">
        <v>3859</v>
      </c>
      <c r="F1202" t="s">
        <v>671</v>
      </c>
      <c r="G1202" t="s">
        <v>920</v>
      </c>
      <c r="H1202">
        <v>442</v>
      </c>
      <c r="I1202" t="s">
        <v>291</v>
      </c>
      <c r="J1202">
        <v>10</v>
      </c>
    </row>
    <row r="1203" spans="1:10" x14ac:dyDescent="0.25">
      <c r="A1203">
        <v>1202</v>
      </c>
      <c r="B1203" s="35">
        <v>43658</v>
      </c>
      <c r="C1203" t="s">
        <v>3863</v>
      </c>
      <c r="D1203" t="s">
        <v>3861</v>
      </c>
      <c r="E1203" t="s">
        <v>3862</v>
      </c>
      <c r="F1203" t="s">
        <v>270</v>
      </c>
      <c r="G1203" t="s">
        <v>262</v>
      </c>
      <c r="H1203">
        <v>311</v>
      </c>
      <c r="I1203" t="s">
        <v>257</v>
      </c>
      <c r="J1203">
        <v>2</v>
      </c>
    </row>
    <row r="1204" spans="1:10" x14ac:dyDescent="0.25">
      <c r="A1204">
        <v>1203</v>
      </c>
      <c r="B1204" s="35">
        <v>43611</v>
      </c>
      <c r="C1204" t="s">
        <v>3865</v>
      </c>
      <c r="D1204" t="s">
        <v>842</v>
      </c>
      <c r="E1204" t="s">
        <v>3864</v>
      </c>
      <c r="F1204" t="s">
        <v>233</v>
      </c>
      <c r="G1204" t="s">
        <v>518</v>
      </c>
      <c r="H1204">
        <v>78</v>
      </c>
      <c r="I1204" t="s">
        <v>291</v>
      </c>
      <c r="J1204">
        <v>6</v>
      </c>
    </row>
    <row r="1205" spans="1:10" x14ac:dyDescent="0.25">
      <c r="A1205">
        <v>1204</v>
      </c>
      <c r="B1205" s="35">
        <v>43594</v>
      </c>
      <c r="C1205" t="s">
        <v>3868</v>
      </c>
      <c r="D1205" t="s">
        <v>3866</v>
      </c>
      <c r="E1205" t="s">
        <v>3867</v>
      </c>
      <c r="F1205" t="s">
        <v>300</v>
      </c>
      <c r="G1205" t="s">
        <v>286</v>
      </c>
      <c r="H1205">
        <v>221</v>
      </c>
      <c r="I1205" t="s">
        <v>229</v>
      </c>
      <c r="J1205">
        <v>4</v>
      </c>
    </row>
    <row r="1206" spans="1:10" x14ac:dyDescent="0.25">
      <c r="A1206">
        <v>1205</v>
      </c>
      <c r="B1206" s="35">
        <v>43695</v>
      </c>
      <c r="C1206" t="s">
        <v>3871</v>
      </c>
      <c r="D1206" t="s">
        <v>3869</v>
      </c>
      <c r="E1206" t="s">
        <v>3870</v>
      </c>
      <c r="F1206" t="s">
        <v>506</v>
      </c>
      <c r="G1206" t="s">
        <v>486</v>
      </c>
      <c r="H1206">
        <v>57</v>
      </c>
      <c r="I1206" t="s">
        <v>305</v>
      </c>
      <c r="J1206">
        <v>7</v>
      </c>
    </row>
    <row r="1207" spans="1:10" x14ac:dyDescent="0.25">
      <c r="A1207">
        <v>1206</v>
      </c>
      <c r="B1207" s="35">
        <v>43768</v>
      </c>
      <c r="C1207" t="s">
        <v>3874</v>
      </c>
      <c r="D1207" t="s">
        <v>3872</v>
      </c>
      <c r="E1207" t="s">
        <v>3873</v>
      </c>
      <c r="F1207" t="s">
        <v>580</v>
      </c>
      <c r="G1207" t="s">
        <v>486</v>
      </c>
      <c r="H1207">
        <v>377</v>
      </c>
      <c r="I1207" t="s">
        <v>291</v>
      </c>
      <c r="J1207">
        <v>4</v>
      </c>
    </row>
    <row r="1208" spans="1:10" x14ac:dyDescent="0.25">
      <c r="A1208">
        <v>1207</v>
      </c>
      <c r="B1208" s="35">
        <v>43579</v>
      </c>
      <c r="C1208" t="s">
        <v>3877</v>
      </c>
      <c r="D1208" t="s">
        <v>3875</v>
      </c>
      <c r="E1208" t="s">
        <v>3876</v>
      </c>
      <c r="F1208" t="s">
        <v>477</v>
      </c>
      <c r="G1208" t="s">
        <v>367</v>
      </c>
      <c r="H1208">
        <v>495</v>
      </c>
      <c r="I1208" t="s">
        <v>245</v>
      </c>
      <c r="J1208">
        <v>6</v>
      </c>
    </row>
    <row r="1209" spans="1:10" x14ac:dyDescent="0.25">
      <c r="A1209">
        <v>1208</v>
      </c>
      <c r="B1209" s="35">
        <v>43668</v>
      </c>
      <c r="C1209" t="s">
        <v>3880</v>
      </c>
      <c r="D1209" t="s">
        <v>3878</v>
      </c>
      <c r="E1209" t="s">
        <v>3879</v>
      </c>
      <c r="F1209" t="s">
        <v>525</v>
      </c>
      <c r="G1209" t="s">
        <v>451</v>
      </c>
      <c r="H1209">
        <v>62</v>
      </c>
      <c r="I1209" t="s">
        <v>305</v>
      </c>
      <c r="J1209">
        <v>6</v>
      </c>
    </row>
    <row r="1210" spans="1:10" x14ac:dyDescent="0.25">
      <c r="A1210">
        <v>1209</v>
      </c>
      <c r="B1210" s="35">
        <v>43763</v>
      </c>
      <c r="C1210" t="s">
        <v>3883</v>
      </c>
      <c r="D1210" t="s">
        <v>3881</v>
      </c>
      <c r="E1210" t="s">
        <v>3882</v>
      </c>
      <c r="F1210" t="s">
        <v>243</v>
      </c>
      <c r="G1210" t="s">
        <v>334</v>
      </c>
      <c r="H1210">
        <v>442</v>
      </c>
      <c r="I1210" t="s">
        <v>291</v>
      </c>
      <c r="J1210">
        <v>8</v>
      </c>
    </row>
    <row r="1211" spans="1:10" x14ac:dyDescent="0.25">
      <c r="A1211">
        <v>1210</v>
      </c>
      <c r="B1211" s="35">
        <v>43683</v>
      </c>
      <c r="C1211" t="s">
        <v>3886</v>
      </c>
      <c r="D1211" t="s">
        <v>3884</v>
      </c>
      <c r="E1211" t="s">
        <v>3885</v>
      </c>
      <c r="F1211" t="s">
        <v>1056</v>
      </c>
      <c r="G1211" t="s">
        <v>709</v>
      </c>
      <c r="H1211">
        <v>369</v>
      </c>
      <c r="I1211" t="s">
        <v>291</v>
      </c>
      <c r="J1211">
        <v>3</v>
      </c>
    </row>
    <row r="1212" spans="1:10" x14ac:dyDescent="0.25">
      <c r="A1212">
        <v>1211</v>
      </c>
      <c r="B1212" s="35">
        <v>43755</v>
      </c>
      <c r="C1212" t="s">
        <v>3888</v>
      </c>
      <c r="D1212" t="s">
        <v>2871</v>
      </c>
      <c r="E1212" t="s">
        <v>3887</v>
      </c>
      <c r="F1212" t="s">
        <v>432</v>
      </c>
      <c r="G1212" t="s">
        <v>832</v>
      </c>
      <c r="H1212">
        <v>472</v>
      </c>
      <c r="I1212" t="s">
        <v>239</v>
      </c>
      <c r="J1212">
        <v>1</v>
      </c>
    </row>
    <row r="1213" spans="1:10" x14ac:dyDescent="0.25">
      <c r="A1213">
        <v>1212</v>
      </c>
      <c r="B1213" s="35">
        <v>43675</v>
      </c>
      <c r="C1213" t="s">
        <v>3891</v>
      </c>
      <c r="D1213" t="s">
        <v>3889</v>
      </c>
      <c r="E1213" t="s">
        <v>3890</v>
      </c>
      <c r="F1213" t="s">
        <v>924</v>
      </c>
      <c r="G1213" t="s">
        <v>925</v>
      </c>
      <c r="H1213">
        <v>478</v>
      </c>
      <c r="I1213" t="s">
        <v>239</v>
      </c>
      <c r="J1213">
        <v>5</v>
      </c>
    </row>
    <row r="1214" spans="1:10" x14ac:dyDescent="0.25">
      <c r="A1214">
        <v>1213</v>
      </c>
      <c r="B1214" s="35">
        <v>43586</v>
      </c>
      <c r="C1214" t="s">
        <v>3894</v>
      </c>
      <c r="D1214" t="s">
        <v>3892</v>
      </c>
      <c r="E1214" t="s">
        <v>3893</v>
      </c>
      <c r="F1214" t="s">
        <v>233</v>
      </c>
      <c r="G1214" t="s">
        <v>490</v>
      </c>
      <c r="H1214">
        <v>69</v>
      </c>
      <c r="I1214" t="s">
        <v>257</v>
      </c>
      <c r="J1214">
        <v>10</v>
      </c>
    </row>
    <row r="1215" spans="1:10" x14ac:dyDescent="0.25">
      <c r="A1215">
        <v>1214</v>
      </c>
      <c r="B1215" s="35">
        <v>43603</v>
      </c>
      <c r="C1215" t="s">
        <v>3897</v>
      </c>
      <c r="D1215" t="s">
        <v>3895</v>
      </c>
      <c r="E1215" t="s">
        <v>3896</v>
      </c>
      <c r="F1215" t="s">
        <v>333</v>
      </c>
      <c r="G1215" t="s">
        <v>276</v>
      </c>
      <c r="H1215">
        <v>19</v>
      </c>
      <c r="I1215" t="s">
        <v>239</v>
      </c>
      <c r="J1215">
        <v>9</v>
      </c>
    </row>
    <row r="1216" spans="1:10" x14ac:dyDescent="0.25">
      <c r="A1216">
        <v>1215</v>
      </c>
      <c r="B1216" s="35">
        <v>43745</v>
      </c>
      <c r="C1216" t="s">
        <v>3899</v>
      </c>
      <c r="D1216" t="s">
        <v>413</v>
      </c>
      <c r="E1216" t="s">
        <v>3898</v>
      </c>
      <c r="F1216" t="s">
        <v>261</v>
      </c>
      <c r="G1216" t="s">
        <v>411</v>
      </c>
      <c r="H1216">
        <v>11</v>
      </c>
      <c r="I1216" t="s">
        <v>305</v>
      </c>
      <c r="J1216">
        <v>5</v>
      </c>
    </row>
    <row r="1217" spans="1:10" x14ac:dyDescent="0.25">
      <c r="A1217">
        <v>1216</v>
      </c>
      <c r="B1217" s="35">
        <v>43485</v>
      </c>
      <c r="C1217" t="s">
        <v>3901</v>
      </c>
      <c r="D1217" t="s">
        <v>3669</v>
      </c>
      <c r="E1217" t="s">
        <v>3900</v>
      </c>
      <c r="F1217" t="s">
        <v>468</v>
      </c>
      <c r="G1217" t="s">
        <v>304</v>
      </c>
      <c r="H1217">
        <v>57</v>
      </c>
      <c r="I1217" t="s">
        <v>305</v>
      </c>
      <c r="J1217">
        <v>2</v>
      </c>
    </row>
    <row r="1218" spans="1:10" x14ac:dyDescent="0.25">
      <c r="A1218">
        <v>1217</v>
      </c>
      <c r="B1218" s="35">
        <v>43578</v>
      </c>
      <c r="C1218" t="s">
        <v>3904</v>
      </c>
      <c r="D1218" t="s">
        <v>3902</v>
      </c>
      <c r="E1218" t="s">
        <v>3903</v>
      </c>
      <c r="F1218" t="s">
        <v>506</v>
      </c>
      <c r="G1218" t="s">
        <v>865</v>
      </c>
      <c r="H1218">
        <v>246</v>
      </c>
      <c r="I1218" t="s">
        <v>229</v>
      </c>
      <c r="J1218">
        <v>4</v>
      </c>
    </row>
    <row r="1219" spans="1:10" x14ac:dyDescent="0.25">
      <c r="A1219">
        <v>1218</v>
      </c>
      <c r="B1219" s="35">
        <v>43469</v>
      </c>
      <c r="C1219" t="s">
        <v>3907</v>
      </c>
      <c r="D1219" t="s">
        <v>3905</v>
      </c>
      <c r="E1219" t="s">
        <v>3906</v>
      </c>
      <c r="F1219" t="s">
        <v>83</v>
      </c>
      <c r="G1219" t="s">
        <v>845</v>
      </c>
      <c r="H1219">
        <v>46</v>
      </c>
      <c r="I1219" t="s">
        <v>305</v>
      </c>
      <c r="J1219">
        <v>7</v>
      </c>
    </row>
    <row r="1220" spans="1:10" x14ac:dyDescent="0.25">
      <c r="A1220">
        <v>1219</v>
      </c>
      <c r="B1220" s="35">
        <v>43733</v>
      </c>
      <c r="C1220" t="s">
        <v>3910</v>
      </c>
      <c r="D1220" t="s">
        <v>3908</v>
      </c>
      <c r="E1220" t="s">
        <v>3909</v>
      </c>
      <c r="F1220" t="s">
        <v>233</v>
      </c>
      <c r="G1220" t="s">
        <v>345</v>
      </c>
      <c r="H1220">
        <v>289</v>
      </c>
      <c r="I1220" t="s">
        <v>291</v>
      </c>
      <c r="J1220">
        <v>3</v>
      </c>
    </row>
    <row r="1221" spans="1:10" x14ac:dyDescent="0.25">
      <c r="A1221">
        <v>1220</v>
      </c>
      <c r="B1221" s="35">
        <v>43732</v>
      </c>
      <c r="C1221" t="s">
        <v>3913</v>
      </c>
      <c r="D1221" t="s">
        <v>3911</v>
      </c>
      <c r="E1221" t="s">
        <v>3912</v>
      </c>
      <c r="F1221" t="s">
        <v>584</v>
      </c>
      <c r="G1221" t="s">
        <v>759</v>
      </c>
      <c r="H1221">
        <v>283</v>
      </c>
      <c r="I1221" t="s">
        <v>229</v>
      </c>
      <c r="J1221">
        <v>2</v>
      </c>
    </row>
    <row r="1222" spans="1:10" x14ac:dyDescent="0.25">
      <c r="A1222">
        <v>1221</v>
      </c>
      <c r="B1222" s="35">
        <v>43556</v>
      </c>
      <c r="C1222" t="s">
        <v>3916</v>
      </c>
      <c r="D1222" t="s">
        <v>3914</v>
      </c>
      <c r="E1222" t="s">
        <v>3915</v>
      </c>
      <c r="F1222" t="s">
        <v>432</v>
      </c>
      <c r="G1222" t="s">
        <v>411</v>
      </c>
      <c r="H1222">
        <v>424</v>
      </c>
      <c r="I1222" t="s">
        <v>245</v>
      </c>
      <c r="J1222">
        <v>3</v>
      </c>
    </row>
    <row r="1223" spans="1:10" x14ac:dyDescent="0.25">
      <c r="A1223">
        <v>1222</v>
      </c>
      <c r="B1223" s="35">
        <v>43545</v>
      </c>
      <c r="C1223" t="s">
        <v>3919</v>
      </c>
      <c r="D1223" t="s">
        <v>3917</v>
      </c>
      <c r="E1223" t="s">
        <v>3918</v>
      </c>
      <c r="F1223" t="s">
        <v>255</v>
      </c>
      <c r="G1223" t="s">
        <v>726</v>
      </c>
      <c r="H1223">
        <v>453</v>
      </c>
      <c r="I1223" t="s">
        <v>305</v>
      </c>
      <c r="J1223">
        <v>3</v>
      </c>
    </row>
    <row r="1224" spans="1:10" x14ac:dyDescent="0.25">
      <c r="A1224">
        <v>1223</v>
      </c>
      <c r="B1224" s="35">
        <v>43587</v>
      </c>
      <c r="C1224" t="s">
        <v>3922</v>
      </c>
      <c r="D1224" t="s">
        <v>3920</v>
      </c>
      <c r="E1224" t="s">
        <v>3921</v>
      </c>
      <c r="F1224" t="s">
        <v>249</v>
      </c>
      <c r="G1224" t="s">
        <v>913</v>
      </c>
      <c r="H1224">
        <v>100</v>
      </c>
      <c r="I1224" t="s">
        <v>245</v>
      </c>
      <c r="J1224">
        <v>10</v>
      </c>
    </row>
    <row r="1225" spans="1:10" x14ac:dyDescent="0.25">
      <c r="A1225">
        <v>1224</v>
      </c>
      <c r="B1225" s="35">
        <v>43782</v>
      </c>
      <c r="C1225" t="s">
        <v>3925</v>
      </c>
      <c r="D1225" t="s">
        <v>3923</v>
      </c>
      <c r="E1225" t="s">
        <v>3924</v>
      </c>
      <c r="F1225" t="s">
        <v>295</v>
      </c>
      <c r="G1225" t="s">
        <v>513</v>
      </c>
      <c r="H1225">
        <v>92</v>
      </c>
      <c r="I1225" t="s">
        <v>239</v>
      </c>
      <c r="J1225">
        <v>9</v>
      </c>
    </row>
    <row r="1226" spans="1:10" x14ac:dyDescent="0.25">
      <c r="A1226">
        <v>1225</v>
      </c>
      <c r="B1226" s="35">
        <v>43582</v>
      </c>
      <c r="C1226" t="s">
        <v>3927</v>
      </c>
      <c r="D1226" t="s">
        <v>2503</v>
      </c>
      <c r="E1226" t="s">
        <v>3926</v>
      </c>
      <c r="F1226" t="s">
        <v>243</v>
      </c>
      <c r="G1226" t="s">
        <v>379</v>
      </c>
      <c r="H1226">
        <v>44</v>
      </c>
      <c r="I1226" t="s">
        <v>257</v>
      </c>
      <c r="J1226">
        <v>6</v>
      </c>
    </row>
    <row r="1227" spans="1:10" x14ac:dyDescent="0.25">
      <c r="A1227">
        <v>1226</v>
      </c>
      <c r="B1227" s="35">
        <v>43482</v>
      </c>
      <c r="C1227" t="s">
        <v>3930</v>
      </c>
      <c r="D1227" t="s">
        <v>3928</v>
      </c>
      <c r="E1227" t="s">
        <v>3929</v>
      </c>
      <c r="F1227" t="s">
        <v>83</v>
      </c>
      <c r="G1227" t="s">
        <v>709</v>
      </c>
      <c r="H1227">
        <v>395</v>
      </c>
      <c r="I1227" t="s">
        <v>291</v>
      </c>
      <c r="J1227">
        <v>5</v>
      </c>
    </row>
    <row r="1228" spans="1:10" x14ac:dyDescent="0.25">
      <c r="A1228">
        <v>1227</v>
      </c>
      <c r="B1228" s="35">
        <v>43717</v>
      </c>
      <c r="C1228" t="s">
        <v>3933</v>
      </c>
      <c r="D1228" t="s">
        <v>3931</v>
      </c>
      <c r="E1228" t="s">
        <v>3932</v>
      </c>
      <c r="F1228" t="s">
        <v>300</v>
      </c>
      <c r="G1228" t="s">
        <v>334</v>
      </c>
      <c r="H1228">
        <v>486</v>
      </c>
      <c r="I1228" t="s">
        <v>245</v>
      </c>
      <c r="J1228">
        <v>4</v>
      </c>
    </row>
    <row r="1229" spans="1:10" x14ac:dyDescent="0.25">
      <c r="A1229">
        <v>1228</v>
      </c>
      <c r="B1229" s="35">
        <v>43601</v>
      </c>
      <c r="C1229" t="s">
        <v>3935</v>
      </c>
      <c r="D1229" t="s">
        <v>740</v>
      </c>
      <c r="E1229" t="s">
        <v>3934</v>
      </c>
      <c r="F1229" t="s">
        <v>506</v>
      </c>
      <c r="G1229" t="s">
        <v>304</v>
      </c>
      <c r="H1229">
        <v>461</v>
      </c>
      <c r="I1229" t="s">
        <v>229</v>
      </c>
      <c r="J1229">
        <v>2</v>
      </c>
    </row>
    <row r="1230" spans="1:10" x14ac:dyDescent="0.25">
      <c r="A1230">
        <v>1229</v>
      </c>
      <c r="B1230" s="35">
        <v>43538</v>
      </c>
      <c r="C1230" t="s">
        <v>3938</v>
      </c>
      <c r="D1230" t="s">
        <v>3936</v>
      </c>
      <c r="E1230" t="s">
        <v>3937</v>
      </c>
      <c r="F1230" t="s">
        <v>233</v>
      </c>
      <c r="G1230" t="s">
        <v>490</v>
      </c>
      <c r="H1230">
        <v>469</v>
      </c>
      <c r="I1230" t="s">
        <v>291</v>
      </c>
      <c r="J1230">
        <v>9</v>
      </c>
    </row>
    <row r="1231" spans="1:10" x14ac:dyDescent="0.25">
      <c r="A1231">
        <v>1230</v>
      </c>
      <c r="B1231" s="35">
        <v>43523</v>
      </c>
      <c r="C1231" t="s">
        <v>3941</v>
      </c>
      <c r="D1231" t="s">
        <v>3939</v>
      </c>
      <c r="E1231" t="s">
        <v>3940</v>
      </c>
      <c r="F1231" t="s">
        <v>333</v>
      </c>
      <c r="G1231" t="s">
        <v>482</v>
      </c>
      <c r="H1231">
        <v>169</v>
      </c>
      <c r="I1231" t="s">
        <v>245</v>
      </c>
      <c r="J1231">
        <v>4</v>
      </c>
    </row>
    <row r="1232" spans="1:10" x14ac:dyDescent="0.25">
      <c r="A1232">
        <v>1231</v>
      </c>
      <c r="B1232" s="35">
        <v>43627</v>
      </c>
      <c r="C1232" t="s">
        <v>3944</v>
      </c>
      <c r="D1232" t="s">
        <v>3942</v>
      </c>
      <c r="E1232" t="s">
        <v>3943</v>
      </c>
      <c r="F1232" t="s">
        <v>525</v>
      </c>
      <c r="G1232" t="s">
        <v>296</v>
      </c>
      <c r="H1232">
        <v>314</v>
      </c>
      <c r="I1232" t="s">
        <v>229</v>
      </c>
      <c r="J1232">
        <v>10</v>
      </c>
    </row>
    <row r="1233" spans="1:10" x14ac:dyDescent="0.25">
      <c r="A1233">
        <v>1232</v>
      </c>
      <c r="B1233" s="35">
        <v>43487</v>
      </c>
      <c r="C1233" t="s">
        <v>3947</v>
      </c>
      <c r="D1233" t="s">
        <v>3945</v>
      </c>
      <c r="E1233" t="s">
        <v>3946</v>
      </c>
      <c r="F1233" t="s">
        <v>1056</v>
      </c>
      <c r="G1233" t="s">
        <v>726</v>
      </c>
      <c r="H1233">
        <v>43</v>
      </c>
      <c r="I1233" t="s">
        <v>251</v>
      </c>
      <c r="J1233">
        <v>3</v>
      </c>
    </row>
    <row r="1234" spans="1:10" x14ac:dyDescent="0.25">
      <c r="A1234">
        <v>1233</v>
      </c>
      <c r="B1234" s="35">
        <v>43555</v>
      </c>
      <c r="C1234" t="s">
        <v>3950</v>
      </c>
      <c r="D1234" t="s">
        <v>3948</v>
      </c>
      <c r="E1234" t="s">
        <v>3949</v>
      </c>
      <c r="F1234" t="s">
        <v>468</v>
      </c>
      <c r="G1234" t="s">
        <v>228</v>
      </c>
      <c r="H1234">
        <v>41</v>
      </c>
      <c r="I1234" t="s">
        <v>291</v>
      </c>
      <c r="J1234">
        <v>9</v>
      </c>
    </row>
    <row r="1235" spans="1:10" x14ac:dyDescent="0.25">
      <c r="A1235">
        <v>1234</v>
      </c>
      <c r="B1235" s="35">
        <v>43625</v>
      </c>
      <c r="C1235" t="s">
        <v>3952</v>
      </c>
      <c r="D1235" t="s">
        <v>2247</v>
      </c>
      <c r="E1235" t="s">
        <v>3951</v>
      </c>
      <c r="F1235" t="s">
        <v>249</v>
      </c>
      <c r="G1235" t="s">
        <v>228</v>
      </c>
      <c r="H1235">
        <v>213</v>
      </c>
      <c r="I1235" t="s">
        <v>229</v>
      </c>
      <c r="J1235">
        <v>1</v>
      </c>
    </row>
    <row r="1236" spans="1:10" x14ac:dyDescent="0.25">
      <c r="A1236">
        <v>1235</v>
      </c>
      <c r="B1236" s="35">
        <v>43749</v>
      </c>
      <c r="C1236" t="s">
        <v>3954</v>
      </c>
      <c r="D1236" t="s">
        <v>3953</v>
      </c>
      <c r="E1236" t="s">
        <v>331</v>
      </c>
      <c r="F1236" t="s">
        <v>233</v>
      </c>
      <c r="G1236" t="s">
        <v>869</v>
      </c>
      <c r="H1236">
        <v>478</v>
      </c>
      <c r="I1236" t="s">
        <v>239</v>
      </c>
      <c r="J1236">
        <v>7</v>
      </c>
    </row>
    <row r="1237" spans="1:10" x14ac:dyDescent="0.25">
      <c r="A1237">
        <v>1236</v>
      </c>
      <c r="B1237" s="35">
        <v>43647</v>
      </c>
      <c r="C1237" t="s">
        <v>3955</v>
      </c>
      <c r="D1237" t="s">
        <v>507</v>
      </c>
      <c r="E1237" t="s">
        <v>2649</v>
      </c>
      <c r="F1237" t="s">
        <v>295</v>
      </c>
      <c r="G1237" t="s">
        <v>684</v>
      </c>
      <c r="H1237">
        <v>457</v>
      </c>
      <c r="I1237" t="s">
        <v>305</v>
      </c>
      <c r="J1237">
        <v>2</v>
      </c>
    </row>
    <row r="1238" spans="1:10" x14ac:dyDescent="0.25">
      <c r="A1238">
        <v>1237</v>
      </c>
      <c r="B1238" s="35">
        <v>43535</v>
      </c>
      <c r="C1238" t="s">
        <v>3957</v>
      </c>
      <c r="D1238" t="s">
        <v>1836</v>
      </c>
      <c r="E1238" t="s">
        <v>3956</v>
      </c>
      <c r="F1238" t="s">
        <v>295</v>
      </c>
      <c r="G1238" t="s">
        <v>552</v>
      </c>
      <c r="H1238">
        <v>100</v>
      </c>
      <c r="I1238" t="s">
        <v>239</v>
      </c>
      <c r="J1238">
        <v>5</v>
      </c>
    </row>
    <row r="1239" spans="1:10" x14ac:dyDescent="0.25">
      <c r="A1239">
        <v>1238</v>
      </c>
      <c r="B1239" s="35">
        <v>43470</v>
      </c>
      <c r="C1239" t="s">
        <v>3959</v>
      </c>
      <c r="D1239" t="s">
        <v>833</v>
      </c>
      <c r="E1239" t="s">
        <v>3958</v>
      </c>
      <c r="F1239" t="s">
        <v>671</v>
      </c>
      <c r="G1239" t="s">
        <v>451</v>
      </c>
      <c r="H1239">
        <v>121</v>
      </c>
      <c r="I1239" t="s">
        <v>245</v>
      </c>
      <c r="J1239">
        <v>10</v>
      </c>
    </row>
    <row r="1240" spans="1:10" x14ac:dyDescent="0.25">
      <c r="A1240">
        <v>1239</v>
      </c>
      <c r="B1240" s="35">
        <v>43742</v>
      </c>
      <c r="C1240" t="s">
        <v>3962</v>
      </c>
      <c r="D1240" t="s">
        <v>3960</v>
      </c>
      <c r="E1240" t="s">
        <v>3961</v>
      </c>
      <c r="F1240" t="s">
        <v>432</v>
      </c>
      <c r="G1240" t="s">
        <v>371</v>
      </c>
      <c r="H1240">
        <v>332</v>
      </c>
      <c r="I1240" t="s">
        <v>229</v>
      </c>
      <c r="J1240">
        <v>10</v>
      </c>
    </row>
    <row r="1241" spans="1:10" x14ac:dyDescent="0.25">
      <c r="A1241">
        <v>1240</v>
      </c>
      <c r="B1241" s="35">
        <v>43561</v>
      </c>
      <c r="C1241" t="s">
        <v>3965</v>
      </c>
      <c r="D1241" t="s">
        <v>3963</v>
      </c>
      <c r="E1241" t="s">
        <v>3964</v>
      </c>
      <c r="F1241" t="s">
        <v>580</v>
      </c>
      <c r="G1241" t="s">
        <v>403</v>
      </c>
      <c r="H1241">
        <v>451</v>
      </c>
      <c r="I1241" t="s">
        <v>239</v>
      </c>
      <c r="J1241">
        <v>2</v>
      </c>
    </row>
    <row r="1242" spans="1:10" x14ac:dyDescent="0.25">
      <c r="A1242">
        <v>1241</v>
      </c>
      <c r="B1242" s="35">
        <v>43683</v>
      </c>
      <c r="C1242" t="s">
        <v>3968</v>
      </c>
      <c r="D1242" t="s">
        <v>3966</v>
      </c>
      <c r="E1242" t="s">
        <v>3967</v>
      </c>
      <c r="F1242" t="s">
        <v>395</v>
      </c>
      <c r="G1242" t="s">
        <v>759</v>
      </c>
      <c r="H1242">
        <v>402</v>
      </c>
      <c r="I1242" t="s">
        <v>229</v>
      </c>
      <c r="J1242">
        <v>8</v>
      </c>
    </row>
    <row r="1243" spans="1:10" x14ac:dyDescent="0.25">
      <c r="A1243">
        <v>1242</v>
      </c>
      <c r="B1243" s="35">
        <v>43498</v>
      </c>
      <c r="C1243" t="s">
        <v>3971</v>
      </c>
      <c r="D1243" t="s">
        <v>3969</v>
      </c>
      <c r="E1243" t="s">
        <v>3970</v>
      </c>
      <c r="F1243" t="s">
        <v>432</v>
      </c>
      <c r="G1243" t="s">
        <v>296</v>
      </c>
      <c r="H1243">
        <v>157</v>
      </c>
      <c r="I1243" t="s">
        <v>251</v>
      </c>
      <c r="J1243">
        <v>6</v>
      </c>
    </row>
    <row r="1244" spans="1:10" x14ac:dyDescent="0.25">
      <c r="A1244">
        <v>1243</v>
      </c>
      <c r="B1244" s="35">
        <v>43528</v>
      </c>
      <c r="C1244" t="s">
        <v>3974</v>
      </c>
      <c r="D1244" t="s">
        <v>3972</v>
      </c>
      <c r="E1244" t="s">
        <v>3973</v>
      </c>
      <c r="F1244" t="s">
        <v>407</v>
      </c>
      <c r="G1244" t="s">
        <v>759</v>
      </c>
      <c r="H1244">
        <v>358</v>
      </c>
      <c r="I1244" t="s">
        <v>245</v>
      </c>
      <c r="J1244">
        <v>4</v>
      </c>
    </row>
    <row r="1245" spans="1:10" x14ac:dyDescent="0.25">
      <c r="A1245">
        <v>1244</v>
      </c>
      <c r="B1245" s="35">
        <v>43685</v>
      </c>
      <c r="C1245" t="s">
        <v>3977</v>
      </c>
      <c r="D1245" t="s">
        <v>3975</v>
      </c>
      <c r="E1245" t="s">
        <v>3976</v>
      </c>
      <c r="F1245" t="s">
        <v>243</v>
      </c>
      <c r="G1245" t="s">
        <v>800</v>
      </c>
      <c r="H1245">
        <v>477</v>
      </c>
      <c r="I1245" t="s">
        <v>251</v>
      </c>
      <c r="J1245">
        <v>5</v>
      </c>
    </row>
    <row r="1246" spans="1:10" x14ac:dyDescent="0.25">
      <c r="A1246">
        <v>1245</v>
      </c>
      <c r="B1246" s="35">
        <v>43571</v>
      </c>
      <c r="C1246" t="s">
        <v>3980</v>
      </c>
      <c r="D1246" t="s">
        <v>3978</v>
      </c>
      <c r="E1246" t="s">
        <v>3979</v>
      </c>
      <c r="F1246" t="s">
        <v>300</v>
      </c>
      <c r="G1246" t="s">
        <v>262</v>
      </c>
      <c r="H1246">
        <v>335</v>
      </c>
      <c r="I1246" t="s">
        <v>239</v>
      </c>
      <c r="J1246">
        <v>8</v>
      </c>
    </row>
    <row r="1247" spans="1:10" x14ac:dyDescent="0.25">
      <c r="A1247">
        <v>1246</v>
      </c>
      <c r="B1247" s="35">
        <v>43717</v>
      </c>
      <c r="C1247" t="s">
        <v>3983</v>
      </c>
      <c r="D1247" t="s">
        <v>3981</v>
      </c>
      <c r="E1247" t="s">
        <v>3982</v>
      </c>
      <c r="F1247" t="s">
        <v>295</v>
      </c>
      <c r="G1247" t="s">
        <v>371</v>
      </c>
      <c r="H1247">
        <v>474</v>
      </c>
      <c r="I1247" t="s">
        <v>305</v>
      </c>
      <c r="J1247">
        <v>8</v>
      </c>
    </row>
    <row r="1248" spans="1:10" x14ac:dyDescent="0.25">
      <c r="A1248">
        <v>1247</v>
      </c>
      <c r="B1248" s="35">
        <v>43554</v>
      </c>
      <c r="C1248" t="s">
        <v>3986</v>
      </c>
      <c r="D1248" t="s">
        <v>3984</v>
      </c>
      <c r="E1248" t="s">
        <v>3985</v>
      </c>
      <c r="F1248" t="s">
        <v>243</v>
      </c>
      <c r="G1248" t="s">
        <v>858</v>
      </c>
      <c r="H1248">
        <v>31</v>
      </c>
      <c r="I1248" t="s">
        <v>239</v>
      </c>
      <c r="J1248">
        <v>8</v>
      </c>
    </row>
    <row r="1249" spans="1:10" x14ac:dyDescent="0.25">
      <c r="A1249">
        <v>1248</v>
      </c>
      <c r="B1249" s="35">
        <v>43585</v>
      </c>
      <c r="C1249" t="s">
        <v>3989</v>
      </c>
      <c r="D1249" t="s">
        <v>3987</v>
      </c>
      <c r="E1249" t="s">
        <v>3988</v>
      </c>
      <c r="F1249" t="s">
        <v>300</v>
      </c>
      <c r="G1249" t="s">
        <v>228</v>
      </c>
      <c r="H1249">
        <v>500</v>
      </c>
      <c r="I1249" t="s">
        <v>239</v>
      </c>
      <c r="J1249">
        <v>1</v>
      </c>
    </row>
    <row r="1250" spans="1:10" x14ac:dyDescent="0.25">
      <c r="A1250">
        <v>1249</v>
      </c>
      <c r="B1250" s="35">
        <v>43651</v>
      </c>
      <c r="C1250" t="s">
        <v>3992</v>
      </c>
      <c r="D1250" t="s">
        <v>3990</v>
      </c>
      <c r="E1250" t="s">
        <v>3991</v>
      </c>
      <c r="F1250" t="s">
        <v>333</v>
      </c>
      <c r="G1250" t="s">
        <v>451</v>
      </c>
      <c r="H1250">
        <v>227</v>
      </c>
      <c r="I1250" t="s">
        <v>251</v>
      </c>
      <c r="J1250">
        <v>7</v>
      </c>
    </row>
    <row r="1251" spans="1:10" x14ac:dyDescent="0.25">
      <c r="A1251">
        <v>1250</v>
      </c>
      <c r="B1251" s="35">
        <v>43693</v>
      </c>
      <c r="C1251" t="s">
        <v>3994</v>
      </c>
      <c r="D1251" t="s">
        <v>3993</v>
      </c>
      <c r="E1251" t="s">
        <v>1304</v>
      </c>
      <c r="F1251" t="s">
        <v>233</v>
      </c>
      <c r="G1251" t="s">
        <v>350</v>
      </c>
      <c r="H1251">
        <v>263</v>
      </c>
      <c r="I1251" t="s">
        <v>229</v>
      </c>
      <c r="J1251">
        <v>3</v>
      </c>
    </row>
    <row r="1252" spans="1:10" x14ac:dyDescent="0.25">
      <c r="A1252">
        <v>1251</v>
      </c>
      <c r="B1252" s="35">
        <v>43687</v>
      </c>
      <c r="C1252" t="s">
        <v>3997</v>
      </c>
      <c r="D1252" t="s">
        <v>3995</v>
      </c>
      <c r="E1252" t="s">
        <v>3996</v>
      </c>
      <c r="F1252" t="s">
        <v>249</v>
      </c>
      <c r="G1252" t="s">
        <v>421</v>
      </c>
      <c r="H1252">
        <v>228</v>
      </c>
      <c r="I1252" t="s">
        <v>305</v>
      </c>
      <c r="J1252">
        <v>10</v>
      </c>
    </row>
    <row r="1253" spans="1:10" x14ac:dyDescent="0.25">
      <c r="A1253">
        <v>1252</v>
      </c>
      <c r="B1253" s="35">
        <v>43577</v>
      </c>
      <c r="C1253" t="s">
        <v>4000</v>
      </c>
      <c r="D1253" t="s">
        <v>3998</v>
      </c>
      <c r="E1253" t="s">
        <v>3999</v>
      </c>
      <c r="F1253" t="s">
        <v>378</v>
      </c>
      <c r="G1253" t="s">
        <v>625</v>
      </c>
      <c r="H1253">
        <v>71</v>
      </c>
      <c r="I1253" t="s">
        <v>229</v>
      </c>
      <c r="J1253">
        <v>2</v>
      </c>
    </row>
    <row r="1254" spans="1:10" x14ac:dyDescent="0.25">
      <c r="A1254">
        <v>1253</v>
      </c>
      <c r="B1254" s="35">
        <v>43470</v>
      </c>
      <c r="C1254" t="s">
        <v>4003</v>
      </c>
      <c r="D1254" t="s">
        <v>4001</v>
      </c>
      <c r="E1254" t="s">
        <v>4002</v>
      </c>
      <c r="F1254" t="s">
        <v>580</v>
      </c>
      <c r="G1254" t="s">
        <v>388</v>
      </c>
      <c r="H1254">
        <v>475</v>
      </c>
      <c r="I1254" t="s">
        <v>245</v>
      </c>
      <c r="J1254">
        <v>6</v>
      </c>
    </row>
    <row r="1255" spans="1:10" x14ac:dyDescent="0.25">
      <c r="A1255">
        <v>1254</v>
      </c>
      <c r="B1255" s="35">
        <v>43564</v>
      </c>
      <c r="C1255" t="s">
        <v>4006</v>
      </c>
      <c r="D1255" t="s">
        <v>4004</v>
      </c>
      <c r="E1255" t="s">
        <v>4005</v>
      </c>
      <c r="F1255" t="s">
        <v>468</v>
      </c>
      <c r="G1255" t="s">
        <v>320</v>
      </c>
      <c r="H1255">
        <v>226</v>
      </c>
      <c r="I1255" t="s">
        <v>229</v>
      </c>
      <c r="J1255">
        <v>10</v>
      </c>
    </row>
    <row r="1256" spans="1:10" x14ac:dyDescent="0.25">
      <c r="A1256">
        <v>1255</v>
      </c>
      <c r="B1256" s="35">
        <v>43658</v>
      </c>
      <c r="C1256" t="s">
        <v>4009</v>
      </c>
      <c r="D1256" t="s">
        <v>4007</v>
      </c>
      <c r="E1256" t="s">
        <v>4008</v>
      </c>
      <c r="F1256" t="s">
        <v>243</v>
      </c>
      <c r="G1256" t="s">
        <v>316</v>
      </c>
      <c r="H1256">
        <v>179</v>
      </c>
      <c r="I1256" t="s">
        <v>239</v>
      </c>
      <c r="J1256">
        <v>10</v>
      </c>
    </row>
    <row r="1257" spans="1:10" x14ac:dyDescent="0.25">
      <c r="A1257">
        <v>1256</v>
      </c>
      <c r="B1257" s="35">
        <v>43610</v>
      </c>
      <c r="C1257" t="s">
        <v>4012</v>
      </c>
      <c r="D1257" t="s">
        <v>4010</v>
      </c>
      <c r="E1257" t="s">
        <v>4011</v>
      </c>
      <c r="F1257" t="s">
        <v>722</v>
      </c>
      <c r="G1257" t="s">
        <v>244</v>
      </c>
      <c r="H1257">
        <v>150</v>
      </c>
      <c r="I1257" t="s">
        <v>229</v>
      </c>
      <c r="J1257">
        <v>5</v>
      </c>
    </row>
    <row r="1258" spans="1:10" x14ac:dyDescent="0.25">
      <c r="A1258">
        <v>1257</v>
      </c>
      <c r="B1258" s="35">
        <v>43570</v>
      </c>
      <c r="C1258" t="s">
        <v>4015</v>
      </c>
      <c r="D1258" t="s">
        <v>4013</v>
      </c>
      <c r="E1258" t="s">
        <v>4014</v>
      </c>
      <c r="F1258" t="s">
        <v>249</v>
      </c>
      <c r="G1258" t="s">
        <v>913</v>
      </c>
      <c r="H1258">
        <v>447</v>
      </c>
      <c r="I1258" t="s">
        <v>239</v>
      </c>
      <c r="J1258">
        <v>8</v>
      </c>
    </row>
    <row r="1259" spans="1:10" x14ac:dyDescent="0.25">
      <c r="A1259">
        <v>1258</v>
      </c>
      <c r="B1259" s="35">
        <v>43590</v>
      </c>
      <c r="C1259" t="s">
        <v>4018</v>
      </c>
      <c r="D1259" t="s">
        <v>4016</v>
      </c>
      <c r="E1259" t="s">
        <v>4017</v>
      </c>
      <c r="F1259" t="s">
        <v>473</v>
      </c>
      <c r="G1259" t="s">
        <v>1072</v>
      </c>
      <c r="H1259">
        <v>438</v>
      </c>
      <c r="I1259" t="s">
        <v>239</v>
      </c>
      <c r="J1259">
        <v>6</v>
      </c>
    </row>
    <row r="1260" spans="1:10" x14ac:dyDescent="0.25">
      <c r="A1260">
        <v>1259</v>
      </c>
      <c r="B1260" s="35">
        <v>43518</v>
      </c>
      <c r="C1260" t="s">
        <v>4021</v>
      </c>
      <c r="D1260" t="s">
        <v>4019</v>
      </c>
      <c r="E1260" t="s">
        <v>4020</v>
      </c>
      <c r="F1260" t="s">
        <v>249</v>
      </c>
      <c r="G1260" t="s">
        <v>705</v>
      </c>
      <c r="H1260">
        <v>69</v>
      </c>
      <c r="I1260" t="s">
        <v>245</v>
      </c>
      <c r="J1260">
        <v>9</v>
      </c>
    </row>
    <row r="1261" spans="1:10" x14ac:dyDescent="0.25">
      <c r="A1261">
        <v>1260</v>
      </c>
      <c r="B1261" s="35">
        <v>43493</v>
      </c>
      <c r="C1261" t="s">
        <v>4024</v>
      </c>
      <c r="D1261" t="s">
        <v>4022</v>
      </c>
      <c r="E1261" t="s">
        <v>4023</v>
      </c>
      <c r="F1261" t="s">
        <v>580</v>
      </c>
      <c r="G1261" t="s">
        <v>709</v>
      </c>
      <c r="H1261">
        <v>318</v>
      </c>
      <c r="I1261" t="s">
        <v>291</v>
      </c>
      <c r="J1261">
        <v>2</v>
      </c>
    </row>
    <row r="1262" spans="1:10" x14ac:dyDescent="0.25">
      <c r="A1262">
        <v>1261</v>
      </c>
      <c r="B1262" s="35">
        <v>43495</v>
      </c>
      <c r="C1262" t="s">
        <v>4027</v>
      </c>
      <c r="D1262" t="s">
        <v>4025</v>
      </c>
      <c r="E1262" t="s">
        <v>4026</v>
      </c>
      <c r="F1262" t="s">
        <v>270</v>
      </c>
      <c r="G1262" t="s">
        <v>433</v>
      </c>
      <c r="H1262">
        <v>36</v>
      </c>
      <c r="I1262" t="s">
        <v>305</v>
      </c>
      <c r="J1262">
        <v>2</v>
      </c>
    </row>
    <row r="1263" spans="1:10" x14ac:dyDescent="0.25">
      <c r="A1263">
        <v>1262</v>
      </c>
      <c r="B1263" s="35">
        <v>43669</v>
      </c>
      <c r="C1263" t="s">
        <v>4030</v>
      </c>
      <c r="D1263" t="s">
        <v>4028</v>
      </c>
      <c r="E1263" t="s">
        <v>4029</v>
      </c>
      <c r="F1263" t="s">
        <v>395</v>
      </c>
      <c r="G1263" t="s">
        <v>1267</v>
      </c>
      <c r="H1263">
        <v>407</v>
      </c>
      <c r="I1263" t="s">
        <v>257</v>
      </c>
      <c r="J1263">
        <v>3</v>
      </c>
    </row>
    <row r="1264" spans="1:10" x14ac:dyDescent="0.25">
      <c r="A1264">
        <v>1263</v>
      </c>
      <c r="B1264" s="35">
        <v>43718</v>
      </c>
      <c r="C1264" t="s">
        <v>4033</v>
      </c>
      <c r="D1264" t="s">
        <v>4031</v>
      </c>
      <c r="E1264" t="s">
        <v>4032</v>
      </c>
      <c r="F1264" t="s">
        <v>473</v>
      </c>
      <c r="G1264" t="s">
        <v>925</v>
      </c>
      <c r="H1264">
        <v>442</v>
      </c>
      <c r="I1264" t="s">
        <v>257</v>
      </c>
      <c r="J1264">
        <v>2</v>
      </c>
    </row>
    <row r="1265" spans="1:10" x14ac:dyDescent="0.25">
      <c r="A1265">
        <v>1264</v>
      </c>
      <c r="B1265" s="35">
        <v>43659</v>
      </c>
      <c r="C1265" t="s">
        <v>4036</v>
      </c>
      <c r="D1265" t="s">
        <v>4034</v>
      </c>
      <c r="E1265" t="s">
        <v>4035</v>
      </c>
      <c r="F1265" t="s">
        <v>300</v>
      </c>
      <c r="G1265" t="s">
        <v>354</v>
      </c>
      <c r="H1265">
        <v>432</v>
      </c>
      <c r="I1265" t="s">
        <v>229</v>
      </c>
      <c r="J1265">
        <v>5</v>
      </c>
    </row>
    <row r="1266" spans="1:10" x14ac:dyDescent="0.25">
      <c r="A1266">
        <v>1265</v>
      </c>
      <c r="B1266" s="35">
        <v>43732</v>
      </c>
      <c r="C1266" t="s">
        <v>4038</v>
      </c>
      <c r="D1266" t="s">
        <v>4037</v>
      </c>
      <c r="E1266" t="s">
        <v>572</v>
      </c>
      <c r="F1266" t="s">
        <v>233</v>
      </c>
      <c r="G1266" t="s">
        <v>320</v>
      </c>
      <c r="H1266">
        <v>430</v>
      </c>
      <c r="I1266" t="s">
        <v>229</v>
      </c>
      <c r="J1266">
        <v>6</v>
      </c>
    </row>
    <row r="1267" spans="1:10" x14ac:dyDescent="0.25">
      <c r="A1267">
        <v>1266</v>
      </c>
      <c r="B1267" s="35">
        <v>43572</v>
      </c>
      <c r="C1267" t="s">
        <v>4041</v>
      </c>
      <c r="D1267" t="s">
        <v>4039</v>
      </c>
      <c r="E1267" t="s">
        <v>4040</v>
      </c>
      <c r="F1267" t="s">
        <v>517</v>
      </c>
      <c r="G1267" t="s">
        <v>458</v>
      </c>
      <c r="H1267">
        <v>150</v>
      </c>
      <c r="I1267" t="s">
        <v>251</v>
      </c>
      <c r="J1267">
        <v>6</v>
      </c>
    </row>
    <row r="1268" spans="1:10" x14ac:dyDescent="0.25">
      <c r="A1268">
        <v>1267</v>
      </c>
      <c r="B1268" s="35">
        <v>43576</v>
      </c>
      <c r="C1268" t="s">
        <v>4043</v>
      </c>
      <c r="D1268" t="s">
        <v>3914</v>
      </c>
      <c r="E1268" t="s">
        <v>4042</v>
      </c>
      <c r="F1268" t="s">
        <v>83</v>
      </c>
      <c r="G1268" t="s">
        <v>469</v>
      </c>
      <c r="H1268">
        <v>121</v>
      </c>
      <c r="I1268" t="s">
        <v>305</v>
      </c>
      <c r="J1268">
        <v>4</v>
      </c>
    </row>
    <row r="1269" spans="1:10" x14ac:dyDescent="0.25">
      <c r="A1269">
        <v>1268</v>
      </c>
      <c r="B1269" s="35">
        <v>43533</v>
      </c>
      <c r="C1269" t="s">
        <v>4046</v>
      </c>
      <c r="D1269" t="s">
        <v>4044</v>
      </c>
      <c r="E1269" t="s">
        <v>4045</v>
      </c>
      <c r="F1269" t="s">
        <v>83</v>
      </c>
      <c r="G1269" t="s">
        <v>726</v>
      </c>
      <c r="H1269">
        <v>443</v>
      </c>
      <c r="I1269" t="s">
        <v>245</v>
      </c>
      <c r="J1269">
        <v>9</v>
      </c>
    </row>
    <row r="1270" spans="1:10" x14ac:dyDescent="0.25">
      <c r="A1270">
        <v>1269</v>
      </c>
      <c r="B1270" s="35">
        <v>43731</v>
      </c>
      <c r="C1270" t="s">
        <v>4049</v>
      </c>
      <c r="D1270" t="s">
        <v>4047</v>
      </c>
      <c r="E1270" t="s">
        <v>4048</v>
      </c>
      <c r="F1270" t="s">
        <v>261</v>
      </c>
      <c r="G1270" t="s">
        <v>832</v>
      </c>
      <c r="H1270">
        <v>267</v>
      </c>
      <c r="I1270" t="s">
        <v>239</v>
      </c>
      <c r="J1270">
        <v>8</v>
      </c>
    </row>
    <row r="1271" spans="1:10" x14ac:dyDescent="0.25">
      <c r="A1271">
        <v>1270</v>
      </c>
      <c r="B1271" s="35">
        <v>43675</v>
      </c>
      <c r="C1271" t="s">
        <v>4052</v>
      </c>
      <c r="D1271" t="s">
        <v>4050</v>
      </c>
      <c r="E1271" t="s">
        <v>4051</v>
      </c>
      <c r="F1271" t="s">
        <v>580</v>
      </c>
      <c r="G1271" t="s">
        <v>920</v>
      </c>
      <c r="H1271">
        <v>206</v>
      </c>
      <c r="I1271" t="s">
        <v>245</v>
      </c>
      <c r="J1271">
        <v>1</v>
      </c>
    </row>
    <row r="1272" spans="1:10" x14ac:dyDescent="0.25">
      <c r="A1272">
        <v>1271</v>
      </c>
      <c r="B1272" s="35">
        <v>43599</v>
      </c>
      <c r="C1272" t="s">
        <v>4055</v>
      </c>
      <c r="D1272" t="s">
        <v>4053</v>
      </c>
      <c r="E1272" t="s">
        <v>4054</v>
      </c>
      <c r="F1272" t="s">
        <v>233</v>
      </c>
      <c r="G1272" t="s">
        <v>388</v>
      </c>
      <c r="H1272">
        <v>74</v>
      </c>
      <c r="I1272" t="s">
        <v>245</v>
      </c>
      <c r="J1272">
        <v>8</v>
      </c>
    </row>
    <row r="1273" spans="1:10" x14ac:dyDescent="0.25">
      <c r="A1273">
        <v>1272</v>
      </c>
      <c r="B1273" s="35">
        <v>43571</v>
      </c>
      <c r="C1273" t="s">
        <v>4058</v>
      </c>
      <c r="D1273" t="s">
        <v>4056</v>
      </c>
      <c r="E1273" t="s">
        <v>4057</v>
      </c>
      <c r="F1273" t="s">
        <v>300</v>
      </c>
      <c r="G1273" t="s">
        <v>705</v>
      </c>
      <c r="H1273">
        <v>183</v>
      </c>
      <c r="I1273" t="s">
        <v>229</v>
      </c>
      <c r="J1273">
        <v>10</v>
      </c>
    </row>
    <row r="1274" spans="1:10" x14ac:dyDescent="0.25">
      <c r="A1274">
        <v>1273</v>
      </c>
      <c r="B1274" s="35">
        <v>43775</v>
      </c>
      <c r="C1274" t="s">
        <v>4060</v>
      </c>
      <c r="D1274" t="s">
        <v>2364</v>
      </c>
      <c r="E1274" t="s">
        <v>4059</v>
      </c>
      <c r="F1274" t="s">
        <v>602</v>
      </c>
      <c r="G1274" t="s">
        <v>920</v>
      </c>
      <c r="H1274">
        <v>139</v>
      </c>
      <c r="I1274" t="s">
        <v>291</v>
      </c>
      <c r="J1274">
        <v>3</v>
      </c>
    </row>
    <row r="1275" spans="1:10" x14ac:dyDescent="0.25">
      <c r="A1275">
        <v>1274</v>
      </c>
      <c r="B1275" s="35">
        <v>43512</v>
      </c>
      <c r="C1275" t="s">
        <v>4063</v>
      </c>
      <c r="D1275" t="s">
        <v>4061</v>
      </c>
      <c r="E1275" t="s">
        <v>4062</v>
      </c>
      <c r="F1275" t="s">
        <v>525</v>
      </c>
      <c r="G1275" t="s">
        <v>362</v>
      </c>
      <c r="H1275">
        <v>316</v>
      </c>
      <c r="I1275" t="s">
        <v>257</v>
      </c>
      <c r="J1275">
        <v>6</v>
      </c>
    </row>
    <row r="1276" spans="1:10" x14ac:dyDescent="0.25">
      <c r="A1276">
        <v>1275</v>
      </c>
      <c r="B1276" s="35">
        <v>43525</v>
      </c>
      <c r="C1276" t="s">
        <v>4066</v>
      </c>
      <c r="D1276" t="s">
        <v>4064</v>
      </c>
      <c r="E1276" t="s">
        <v>4065</v>
      </c>
      <c r="F1276" t="s">
        <v>477</v>
      </c>
      <c r="G1276" t="s">
        <v>486</v>
      </c>
      <c r="H1276">
        <v>178</v>
      </c>
      <c r="I1276" t="s">
        <v>239</v>
      </c>
      <c r="J1276">
        <v>6</v>
      </c>
    </row>
    <row r="1277" spans="1:10" x14ac:dyDescent="0.25">
      <c r="A1277">
        <v>1276</v>
      </c>
      <c r="B1277" s="35">
        <v>43687</v>
      </c>
      <c r="C1277" t="s">
        <v>4069</v>
      </c>
      <c r="D1277" t="s">
        <v>4067</v>
      </c>
      <c r="E1277" t="s">
        <v>4068</v>
      </c>
      <c r="F1277" t="s">
        <v>270</v>
      </c>
      <c r="G1277" t="s">
        <v>832</v>
      </c>
      <c r="H1277">
        <v>14</v>
      </c>
      <c r="I1277" t="s">
        <v>239</v>
      </c>
      <c r="J1277">
        <v>9</v>
      </c>
    </row>
    <row r="1278" spans="1:10" x14ac:dyDescent="0.25">
      <c r="A1278">
        <v>1277</v>
      </c>
      <c r="B1278" s="35">
        <v>43509</v>
      </c>
      <c r="C1278" t="s">
        <v>4072</v>
      </c>
      <c r="D1278" t="s">
        <v>4070</v>
      </c>
      <c r="E1278" t="s">
        <v>4071</v>
      </c>
      <c r="F1278" t="s">
        <v>525</v>
      </c>
      <c r="G1278" t="s">
        <v>309</v>
      </c>
      <c r="H1278">
        <v>91</v>
      </c>
      <c r="I1278" t="s">
        <v>257</v>
      </c>
      <c r="J1278">
        <v>1</v>
      </c>
    </row>
    <row r="1279" spans="1:10" x14ac:dyDescent="0.25">
      <c r="A1279">
        <v>1278</v>
      </c>
      <c r="B1279" s="35">
        <v>43626</v>
      </c>
      <c r="C1279" t="s">
        <v>4075</v>
      </c>
      <c r="D1279" t="s">
        <v>4073</v>
      </c>
      <c r="E1279" t="s">
        <v>4074</v>
      </c>
      <c r="F1279" t="s">
        <v>233</v>
      </c>
      <c r="G1279" t="s">
        <v>309</v>
      </c>
      <c r="H1279">
        <v>397</v>
      </c>
      <c r="I1279" t="s">
        <v>239</v>
      </c>
      <c r="J1279">
        <v>9</v>
      </c>
    </row>
    <row r="1280" spans="1:10" x14ac:dyDescent="0.25">
      <c r="A1280">
        <v>1279</v>
      </c>
      <c r="B1280" s="35">
        <v>43692</v>
      </c>
      <c r="C1280" t="s">
        <v>4077</v>
      </c>
      <c r="D1280" t="s">
        <v>3525</v>
      </c>
      <c r="E1280" t="s">
        <v>4076</v>
      </c>
      <c r="F1280" t="s">
        <v>924</v>
      </c>
      <c r="G1280" t="s">
        <v>589</v>
      </c>
      <c r="H1280">
        <v>313</v>
      </c>
      <c r="I1280" t="s">
        <v>229</v>
      </c>
      <c r="J1280">
        <v>4</v>
      </c>
    </row>
    <row r="1281" spans="1:10" x14ac:dyDescent="0.25">
      <c r="A1281">
        <v>1280</v>
      </c>
      <c r="B1281" s="35">
        <v>43487</v>
      </c>
      <c r="C1281" t="s">
        <v>4080</v>
      </c>
      <c r="D1281" t="s">
        <v>4078</v>
      </c>
      <c r="E1281" t="s">
        <v>4079</v>
      </c>
      <c r="F1281" t="s">
        <v>83</v>
      </c>
      <c r="G1281" t="s">
        <v>612</v>
      </c>
      <c r="H1281">
        <v>305</v>
      </c>
      <c r="I1281" t="s">
        <v>251</v>
      </c>
      <c r="J1281">
        <v>10</v>
      </c>
    </row>
    <row r="1282" spans="1:10" x14ac:dyDescent="0.25">
      <c r="A1282">
        <v>1281</v>
      </c>
      <c r="B1282" s="35">
        <v>43597</v>
      </c>
      <c r="C1282" t="s">
        <v>4083</v>
      </c>
      <c r="D1282" t="s">
        <v>4081</v>
      </c>
      <c r="E1282" t="s">
        <v>4082</v>
      </c>
      <c r="F1282" t="s">
        <v>249</v>
      </c>
      <c r="G1282" t="s">
        <v>345</v>
      </c>
      <c r="H1282">
        <v>387</v>
      </c>
      <c r="I1282" t="s">
        <v>229</v>
      </c>
      <c r="J1282">
        <v>7</v>
      </c>
    </row>
    <row r="1283" spans="1:10" x14ac:dyDescent="0.25">
      <c r="A1283">
        <v>1282</v>
      </c>
      <c r="B1283" s="35">
        <v>43530</v>
      </c>
      <c r="C1283" t="s">
        <v>4086</v>
      </c>
      <c r="D1283" t="s">
        <v>4084</v>
      </c>
      <c r="E1283" t="s">
        <v>4085</v>
      </c>
      <c r="F1283" t="s">
        <v>407</v>
      </c>
      <c r="G1283" t="s">
        <v>832</v>
      </c>
      <c r="H1283">
        <v>374</v>
      </c>
      <c r="I1283" t="s">
        <v>291</v>
      </c>
      <c r="J1283">
        <v>8</v>
      </c>
    </row>
    <row r="1284" spans="1:10" x14ac:dyDescent="0.25">
      <c r="A1284">
        <v>1283</v>
      </c>
      <c r="B1284" s="35">
        <v>43653</v>
      </c>
      <c r="C1284" t="s">
        <v>4089</v>
      </c>
      <c r="D1284" t="s">
        <v>4087</v>
      </c>
      <c r="E1284" t="s">
        <v>4088</v>
      </c>
      <c r="F1284" t="s">
        <v>300</v>
      </c>
      <c r="G1284" t="s">
        <v>433</v>
      </c>
      <c r="H1284">
        <v>453</v>
      </c>
      <c r="I1284" t="s">
        <v>305</v>
      </c>
      <c r="J1284">
        <v>7</v>
      </c>
    </row>
    <row r="1285" spans="1:10" x14ac:dyDescent="0.25">
      <c r="A1285">
        <v>1284</v>
      </c>
      <c r="B1285" s="35">
        <v>43648</v>
      </c>
      <c r="C1285" t="s">
        <v>4091</v>
      </c>
      <c r="D1285" t="s">
        <v>710</v>
      </c>
      <c r="E1285" t="s">
        <v>4090</v>
      </c>
      <c r="F1285" t="s">
        <v>407</v>
      </c>
      <c r="G1285" t="s">
        <v>276</v>
      </c>
      <c r="H1285">
        <v>96</v>
      </c>
      <c r="I1285" t="s">
        <v>239</v>
      </c>
      <c r="J1285">
        <v>4</v>
      </c>
    </row>
    <row r="1286" spans="1:10" x14ac:dyDescent="0.25">
      <c r="A1286">
        <v>1285</v>
      </c>
      <c r="B1286" s="35">
        <v>43716</v>
      </c>
      <c r="C1286" t="s">
        <v>4094</v>
      </c>
      <c r="D1286" t="s">
        <v>4092</v>
      </c>
      <c r="E1286" t="s">
        <v>4093</v>
      </c>
      <c r="F1286" t="s">
        <v>671</v>
      </c>
      <c r="G1286" t="s">
        <v>1072</v>
      </c>
      <c r="H1286">
        <v>272</v>
      </c>
      <c r="I1286" t="s">
        <v>257</v>
      </c>
      <c r="J1286">
        <v>3</v>
      </c>
    </row>
    <row r="1287" spans="1:10" x14ac:dyDescent="0.25">
      <c r="A1287">
        <v>1286</v>
      </c>
      <c r="B1287" s="35">
        <v>43561</v>
      </c>
      <c r="C1287" t="s">
        <v>4097</v>
      </c>
      <c r="D1287" t="s">
        <v>4095</v>
      </c>
      <c r="E1287" t="s">
        <v>4096</v>
      </c>
      <c r="F1287" t="s">
        <v>580</v>
      </c>
      <c r="G1287" t="s">
        <v>469</v>
      </c>
      <c r="H1287">
        <v>197</v>
      </c>
      <c r="I1287" t="s">
        <v>305</v>
      </c>
      <c r="J1287">
        <v>1</v>
      </c>
    </row>
    <row r="1288" spans="1:10" x14ac:dyDescent="0.25">
      <c r="A1288">
        <v>1287</v>
      </c>
      <c r="B1288" s="35">
        <v>43523</v>
      </c>
      <c r="C1288" t="s">
        <v>4100</v>
      </c>
      <c r="D1288" t="s">
        <v>4098</v>
      </c>
      <c r="E1288" t="s">
        <v>4099</v>
      </c>
      <c r="F1288" t="s">
        <v>243</v>
      </c>
      <c r="G1288" t="s">
        <v>684</v>
      </c>
      <c r="H1288">
        <v>94</v>
      </c>
      <c r="I1288" t="s">
        <v>239</v>
      </c>
      <c r="J1288">
        <v>1</v>
      </c>
    </row>
    <row r="1289" spans="1:10" x14ac:dyDescent="0.25">
      <c r="A1289">
        <v>1288</v>
      </c>
      <c r="B1289" s="35">
        <v>43515</v>
      </c>
      <c r="C1289" t="s">
        <v>4102</v>
      </c>
      <c r="D1289" t="s">
        <v>1780</v>
      </c>
      <c r="E1289" t="s">
        <v>4101</v>
      </c>
      <c r="F1289" t="s">
        <v>473</v>
      </c>
      <c r="G1289" t="s">
        <v>458</v>
      </c>
      <c r="H1289">
        <v>95</v>
      </c>
      <c r="I1289" t="s">
        <v>239</v>
      </c>
      <c r="J1289">
        <v>7</v>
      </c>
    </row>
    <row r="1290" spans="1:10" x14ac:dyDescent="0.25">
      <c r="A1290">
        <v>1289</v>
      </c>
      <c r="B1290" s="35">
        <v>43628</v>
      </c>
      <c r="C1290" t="s">
        <v>4105</v>
      </c>
      <c r="D1290" t="s">
        <v>4103</v>
      </c>
      <c r="E1290" t="s">
        <v>4104</v>
      </c>
      <c r="F1290" t="s">
        <v>468</v>
      </c>
      <c r="G1290" t="s">
        <v>281</v>
      </c>
      <c r="H1290">
        <v>357</v>
      </c>
      <c r="I1290" t="s">
        <v>239</v>
      </c>
      <c r="J1290">
        <v>10</v>
      </c>
    </row>
    <row r="1291" spans="1:10" x14ac:dyDescent="0.25">
      <c r="A1291">
        <v>1290</v>
      </c>
      <c r="B1291" s="35">
        <v>43698</v>
      </c>
      <c r="C1291" t="s">
        <v>4108</v>
      </c>
      <c r="D1291" t="s">
        <v>4106</v>
      </c>
      <c r="E1291" t="s">
        <v>4107</v>
      </c>
      <c r="F1291" t="s">
        <v>83</v>
      </c>
      <c r="G1291" t="s">
        <v>458</v>
      </c>
      <c r="H1291">
        <v>114</v>
      </c>
      <c r="I1291" t="s">
        <v>257</v>
      </c>
      <c r="J1291">
        <v>9</v>
      </c>
    </row>
    <row r="1292" spans="1:10" x14ac:dyDescent="0.25">
      <c r="A1292">
        <v>1291</v>
      </c>
      <c r="B1292" s="35">
        <v>43730</v>
      </c>
      <c r="C1292" t="s">
        <v>4111</v>
      </c>
      <c r="D1292" t="s">
        <v>4109</v>
      </c>
      <c r="E1292" t="s">
        <v>4110</v>
      </c>
      <c r="F1292" t="s">
        <v>275</v>
      </c>
      <c r="G1292" t="s">
        <v>832</v>
      </c>
      <c r="H1292">
        <v>446</v>
      </c>
      <c r="I1292" t="s">
        <v>245</v>
      </c>
      <c r="J1292">
        <v>6</v>
      </c>
    </row>
    <row r="1293" spans="1:10" x14ac:dyDescent="0.25">
      <c r="A1293">
        <v>1292</v>
      </c>
      <c r="B1293" s="35">
        <v>43562</v>
      </c>
      <c r="C1293" t="s">
        <v>4114</v>
      </c>
      <c r="D1293" t="s">
        <v>4112</v>
      </c>
      <c r="E1293" t="s">
        <v>4113</v>
      </c>
      <c r="F1293" t="s">
        <v>243</v>
      </c>
      <c r="G1293" t="s">
        <v>271</v>
      </c>
      <c r="H1293">
        <v>376</v>
      </c>
      <c r="I1293" t="s">
        <v>229</v>
      </c>
      <c r="J1293">
        <v>10</v>
      </c>
    </row>
    <row r="1294" spans="1:10" x14ac:dyDescent="0.25">
      <c r="A1294">
        <v>1293</v>
      </c>
      <c r="B1294" s="35">
        <v>43482</v>
      </c>
      <c r="C1294" t="s">
        <v>4117</v>
      </c>
      <c r="D1294" t="s">
        <v>4115</v>
      </c>
      <c r="E1294" t="s">
        <v>4116</v>
      </c>
      <c r="F1294" t="s">
        <v>233</v>
      </c>
      <c r="G1294" t="s">
        <v>1146</v>
      </c>
      <c r="H1294">
        <v>112</v>
      </c>
      <c r="I1294" t="s">
        <v>229</v>
      </c>
      <c r="J1294">
        <v>2</v>
      </c>
    </row>
    <row r="1295" spans="1:10" x14ac:dyDescent="0.25">
      <c r="A1295">
        <v>1294</v>
      </c>
      <c r="B1295" s="35">
        <v>43612</v>
      </c>
      <c r="C1295" t="s">
        <v>4120</v>
      </c>
      <c r="D1295" t="s">
        <v>4118</v>
      </c>
      <c r="E1295" t="s">
        <v>4119</v>
      </c>
      <c r="F1295" t="s">
        <v>556</v>
      </c>
      <c r="G1295" t="s">
        <v>474</v>
      </c>
      <c r="H1295">
        <v>133</v>
      </c>
      <c r="I1295" t="s">
        <v>245</v>
      </c>
      <c r="J1295">
        <v>3</v>
      </c>
    </row>
    <row r="1296" spans="1:10" x14ac:dyDescent="0.25">
      <c r="A1296">
        <v>1295</v>
      </c>
      <c r="B1296" s="35">
        <v>43654</v>
      </c>
      <c r="C1296" t="s">
        <v>4122</v>
      </c>
      <c r="D1296" t="s">
        <v>1516</v>
      </c>
      <c r="E1296" t="s">
        <v>4121</v>
      </c>
      <c r="F1296" t="s">
        <v>506</v>
      </c>
      <c r="G1296" t="s">
        <v>244</v>
      </c>
      <c r="H1296">
        <v>227</v>
      </c>
      <c r="I1296" t="s">
        <v>245</v>
      </c>
      <c r="J1296">
        <v>5</v>
      </c>
    </row>
    <row r="1297" spans="1:10" x14ac:dyDescent="0.25">
      <c r="A1297">
        <v>1296</v>
      </c>
      <c r="B1297" s="35">
        <v>43595</v>
      </c>
      <c r="C1297" t="s">
        <v>4125</v>
      </c>
      <c r="D1297" t="s">
        <v>4123</v>
      </c>
      <c r="E1297" t="s">
        <v>4124</v>
      </c>
      <c r="F1297" t="s">
        <v>300</v>
      </c>
      <c r="G1297" t="s">
        <v>421</v>
      </c>
      <c r="H1297">
        <v>392</v>
      </c>
      <c r="I1297" t="s">
        <v>229</v>
      </c>
      <c r="J1297">
        <v>8</v>
      </c>
    </row>
    <row r="1298" spans="1:10" x14ac:dyDescent="0.25">
      <c r="A1298">
        <v>1297</v>
      </c>
      <c r="B1298" s="35">
        <v>43672</v>
      </c>
      <c r="C1298" t="s">
        <v>4128</v>
      </c>
      <c r="D1298" t="s">
        <v>4126</v>
      </c>
      <c r="E1298" t="s">
        <v>4127</v>
      </c>
      <c r="F1298" t="s">
        <v>300</v>
      </c>
      <c r="G1298" t="s">
        <v>250</v>
      </c>
      <c r="H1298">
        <v>207</v>
      </c>
      <c r="I1298" t="s">
        <v>239</v>
      </c>
      <c r="J1298">
        <v>4</v>
      </c>
    </row>
    <row r="1299" spans="1:10" x14ac:dyDescent="0.25">
      <c r="A1299">
        <v>1298</v>
      </c>
      <c r="B1299" s="35">
        <v>43531</v>
      </c>
      <c r="C1299" t="s">
        <v>4131</v>
      </c>
      <c r="D1299" t="s">
        <v>4129</v>
      </c>
      <c r="E1299" t="s">
        <v>4130</v>
      </c>
      <c r="F1299" t="s">
        <v>300</v>
      </c>
      <c r="G1299" t="s">
        <v>518</v>
      </c>
      <c r="H1299">
        <v>293</v>
      </c>
      <c r="I1299" t="s">
        <v>291</v>
      </c>
      <c r="J1299">
        <v>9</v>
      </c>
    </row>
    <row r="1300" spans="1:10" x14ac:dyDescent="0.25">
      <c r="A1300">
        <v>1299</v>
      </c>
      <c r="B1300" s="35">
        <v>43573</v>
      </c>
      <c r="C1300" t="s">
        <v>4134</v>
      </c>
      <c r="D1300" t="s">
        <v>4132</v>
      </c>
      <c r="E1300" t="s">
        <v>4133</v>
      </c>
      <c r="F1300" t="s">
        <v>233</v>
      </c>
      <c r="G1300" t="s">
        <v>709</v>
      </c>
      <c r="H1300">
        <v>319</v>
      </c>
      <c r="I1300" t="s">
        <v>239</v>
      </c>
      <c r="J1300">
        <v>2</v>
      </c>
    </row>
    <row r="1301" spans="1:10" x14ac:dyDescent="0.25">
      <c r="A1301">
        <v>1300</v>
      </c>
      <c r="B1301" s="35">
        <v>43556</v>
      </c>
      <c r="C1301" t="s">
        <v>4137</v>
      </c>
      <c r="D1301" t="s">
        <v>4135</v>
      </c>
      <c r="E1301" t="s">
        <v>4136</v>
      </c>
      <c r="F1301" t="s">
        <v>300</v>
      </c>
      <c r="G1301" t="s">
        <v>421</v>
      </c>
      <c r="H1301">
        <v>227</v>
      </c>
      <c r="I1301" t="s">
        <v>245</v>
      </c>
      <c r="J1301">
        <v>8</v>
      </c>
    </row>
    <row r="1302" spans="1:10" x14ac:dyDescent="0.25">
      <c r="A1302">
        <v>1301</v>
      </c>
      <c r="B1302" s="35">
        <v>43507</v>
      </c>
      <c r="C1302" t="s">
        <v>4140</v>
      </c>
      <c r="D1302" t="s">
        <v>4138</v>
      </c>
      <c r="E1302" t="s">
        <v>4139</v>
      </c>
      <c r="F1302" t="s">
        <v>432</v>
      </c>
      <c r="G1302" t="s">
        <v>486</v>
      </c>
      <c r="H1302">
        <v>408</v>
      </c>
      <c r="I1302" t="s">
        <v>257</v>
      </c>
      <c r="J1302">
        <v>2</v>
      </c>
    </row>
    <row r="1303" spans="1:10" x14ac:dyDescent="0.25">
      <c r="A1303">
        <v>1302</v>
      </c>
      <c r="B1303" s="35">
        <v>43547</v>
      </c>
      <c r="C1303" t="s">
        <v>4142</v>
      </c>
      <c r="D1303" t="s">
        <v>3176</v>
      </c>
      <c r="E1303" t="s">
        <v>4141</v>
      </c>
      <c r="F1303" t="s">
        <v>333</v>
      </c>
      <c r="G1303" t="s">
        <v>832</v>
      </c>
      <c r="H1303">
        <v>134</v>
      </c>
      <c r="I1303" t="s">
        <v>305</v>
      </c>
      <c r="J1303">
        <v>3</v>
      </c>
    </row>
    <row r="1304" spans="1:10" x14ac:dyDescent="0.25">
      <c r="A1304">
        <v>1303</v>
      </c>
      <c r="B1304" s="35">
        <v>43676</v>
      </c>
      <c r="C1304" t="s">
        <v>4145</v>
      </c>
      <c r="D1304" t="s">
        <v>4143</v>
      </c>
      <c r="E1304" t="s">
        <v>4144</v>
      </c>
      <c r="F1304" t="s">
        <v>233</v>
      </c>
      <c r="G1304" t="s">
        <v>469</v>
      </c>
      <c r="H1304">
        <v>102</v>
      </c>
      <c r="I1304" t="s">
        <v>251</v>
      </c>
      <c r="J1304">
        <v>2</v>
      </c>
    </row>
    <row r="1305" spans="1:10" x14ac:dyDescent="0.25">
      <c r="A1305">
        <v>1304</v>
      </c>
      <c r="B1305" s="35">
        <v>43531</v>
      </c>
      <c r="C1305" t="s">
        <v>4148</v>
      </c>
      <c r="D1305" t="s">
        <v>4146</v>
      </c>
      <c r="E1305" t="s">
        <v>4147</v>
      </c>
      <c r="F1305" t="s">
        <v>584</v>
      </c>
      <c r="G1305" t="s">
        <v>585</v>
      </c>
      <c r="H1305">
        <v>437</v>
      </c>
      <c r="I1305" t="s">
        <v>291</v>
      </c>
      <c r="J1305">
        <v>8</v>
      </c>
    </row>
    <row r="1306" spans="1:10" x14ac:dyDescent="0.25">
      <c r="A1306">
        <v>1305</v>
      </c>
      <c r="B1306" s="35">
        <v>43676</v>
      </c>
      <c r="C1306" t="s">
        <v>4151</v>
      </c>
      <c r="D1306" t="s">
        <v>4149</v>
      </c>
      <c r="E1306" t="s">
        <v>4150</v>
      </c>
      <c r="F1306" t="s">
        <v>300</v>
      </c>
      <c r="G1306" t="s">
        <v>518</v>
      </c>
      <c r="H1306">
        <v>118</v>
      </c>
      <c r="I1306" t="s">
        <v>251</v>
      </c>
      <c r="J1306">
        <v>4</v>
      </c>
    </row>
    <row r="1307" spans="1:10" x14ac:dyDescent="0.25">
      <c r="A1307">
        <v>1306</v>
      </c>
      <c r="B1307" s="35">
        <v>43518</v>
      </c>
      <c r="C1307" t="s">
        <v>4153</v>
      </c>
      <c r="D1307" t="s">
        <v>1966</v>
      </c>
      <c r="E1307" t="s">
        <v>4152</v>
      </c>
      <c r="F1307" t="s">
        <v>300</v>
      </c>
      <c r="G1307" t="s">
        <v>557</v>
      </c>
      <c r="H1307">
        <v>414</v>
      </c>
      <c r="I1307" t="s">
        <v>245</v>
      </c>
      <c r="J1307">
        <v>6</v>
      </c>
    </row>
    <row r="1308" spans="1:10" x14ac:dyDescent="0.25">
      <c r="A1308">
        <v>1307</v>
      </c>
      <c r="B1308" s="35">
        <v>43524</v>
      </c>
      <c r="C1308" t="s">
        <v>4156</v>
      </c>
      <c r="D1308" t="s">
        <v>4154</v>
      </c>
      <c r="E1308" t="s">
        <v>4155</v>
      </c>
      <c r="F1308" t="s">
        <v>784</v>
      </c>
      <c r="G1308" t="s">
        <v>276</v>
      </c>
      <c r="H1308">
        <v>27</v>
      </c>
      <c r="I1308" t="s">
        <v>257</v>
      </c>
      <c r="J1308">
        <v>5</v>
      </c>
    </row>
    <row r="1309" spans="1:10" x14ac:dyDescent="0.25">
      <c r="A1309">
        <v>1308</v>
      </c>
      <c r="B1309" s="35">
        <v>43771</v>
      </c>
      <c r="C1309" t="s">
        <v>4159</v>
      </c>
      <c r="D1309" t="s">
        <v>4157</v>
      </c>
      <c r="E1309" t="s">
        <v>4158</v>
      </c>
      <c r="F1309" t="s">
        <v>233</v>
      </c>
      <c r="G1309" t="s">
        <v>271</v>
      </c>
      <c r="H1309">
        <v>324</v>
      </c>
      <c r="I1309" t="s">
        <v>229</v>
      </c>
      <c r="J1309">
        <v>7</v>
      </c>
    </row>
    <row r="1310" spans="1:10" x14ac:dyDescent="0.25">
      <c r="A1310">
        <v>1309</v>
      </c>
      <c r="B1310" s="35">
        <v>43748</v>
      </c>
      <c r="C1310" t="s">
        <v>4161</v>
      </c>
      <c r="D1310" t="s">
        <v>3736</v>
      </c>
      <c r="E1310" t="s">
        <v>4160</v>
      </c>
      <c r="F1310" t="s">
        <v>450</v>
      </c>
      <c r="G1310" t="s">
        <v>612</v>
      </c>
      <c r="H1310">
        <v>404</v>
      </c>
      <c r="I1310" t="s">
        <v>229</v>
      </c>
      <c r="J1310">
        <v>3</v>
      </c>
    </row>
    <row r="1311" spans="1:10" x14ac:dyDescent="0.25">
      <c r="A1311">
        <v>1310</v>
      </c>
      <c r="B1311" s="35">
        <v>43650</v>
      </c>
      <c r="C1311" t="s">
        <v>4164</v>
      </c>
      <c r="D1311" t="s">
        <v>4162</v>
      </c>
      <c r="E1311" t="s">
        <v>4163</v>
      </c>
      <c r="F1311" t="s">
        <v>383</v>
      </c>
      <c r="G1311" t="s">
        <v>925</v>
      </c>
      <c r="H1311">
        <v>288</v>
      </c>
      <c r="I1311" t="s">
        <v>251</v>
      </c>
      <c r="J1311">
        <v>7</v>
      </c>
    </row>
    <row r="1312" spans="1:10" x14ac:dyDescent="0.25">
      <c r="A1312">
        <v>1311</v>
      </c>
      <c r="B1312" s="35">
        <v>43778</v>
      </c>
      <c r="C1312" t="s">
        <v>4167</v>
      </c>
      <c r="D1312" t="s">
        <v>4165</v>
      </c>
      <c r="E1312" t="s">
        <v>4166</v>
      </c>
      <c r="F1312" t="s">
        <v>300</v>
      </c>
      <c r="G1312" t="s">
        <v>469</v>
      </c>
      <c r="H1312">
        <v>452</v>
      </c>
      <c r="I1312" t="s">
        <v>251</v>
      </c>
      <c r="J1312">
        <v>7</v>
      </c>
    </row>
    <row r="1313" spans="1:10" x14ac:dyDescent="0.25">
      <c r="A1313">
        <v>1312</v>
      </c>
      <c r="B1313" s="35">
        <v>43755</v>
      </c>
      <c r="C1313" t="s">
        <v>4170</v>
      </c>
      <c r="D1313" t="s">
        <v>4168</v>
      </c>
      <c r="E1313" t="s">
        <v>4169</v>
      </c>
      <c r="F1313" t="s">
        <v>243</v>
      </c>
      <c r="G1313" t="s">
        <v>345</v>
      </c>
      <c r="H1313">
        <v>369</v>
      </c>
      <c r="I1313" t="s">
        <v>257</v>
      </c>
      <c r="J1313">
        <v>5</v>
      </c>
    </row>
    <row r="1314" spans="1:10" x14ac:dyDescent="0.25">
      <c r="A1314">
        <v>1313</v>
      </c>
      <c r="B1314" s="35">
        <v>43707</v>
      </c>
      <c r="C1314" t="s">
        <v>4173</v>
      </c>
      <c r="D1314" t="s">
        <v>4171</v>
      </c>
      <c r="E1314" t="s">
        <v>4172</v>
      </c>
      <c r="F1314" t="s">
        <v>784</v>
      </c>
      <c r="G1314" t="s">
        <v>1213</v>
      </c>
      <c r="H1314">
        <v>313</v>
      </c>
      <c r="I1314" t="s">
        <v>291</v>
      </c>
      <c r="J1314">
        <v>9</v>
      </c>
    </row>
    <row r="1315" spans="1:10" x14ac:dyDescent="0.25">
      <c r="A1315">
        <v>1314</v>
      </c>
      <c r="B1315" s="35">
        <v>43640</v>
      </c>
      <c r="C1315" t="s">
        <v>4176</v>
      </c>
      <c r="D1315" t="s">
        <v>4174</v>
      </c>
      <c r="E1315" t="s">
        <v>4175</v>
      </c>
      <c r="F1315" t="s">
        <v>280</v>
      </c>
      <c r="G1315" t="s">
        <v>749</v>
      </c>
      <c r="H1315">
        <v>266</v>
      </c>
      <c r="I1315" t="s">
        <v>251</v>
      </c>
      <c r="J1315">
        <v>9</v>
      </c>
    </row>
    <row r="1316" spans="1:10" x14ac:dyDescent="0.25">
      <c r="A1316">
        <v>1315</v>
      </c>
      <c r="B1316" s="35">
        <v>43479</v>
      </c>
      <c r="C1316" t="s">
        <v>4179</v>
      </c>
      <c r="D1316" t="s">
        <v>4177</v>
      </c>
      <c r="E1316" t="s">
        <v>4178</v>
      </c>
      <c r="F1316" t="s">
        <v>249</v>
      </c>
      <c r="G1316" t="s">
        <v>399</v>
      </c>
      <c r="H1316">
        <v>276</v>
      </c>
      <c r="I1316" t="s">
        <v>239</v>
      </c>
      <c r="J1316">
        <v>5</v>
      </c>
    </row>
    <row r="1317" spans="1:10" x14ac:dyDescent="0.25">
      <c r="A1317">
        <v>1316</v>
      </c>
      <c r="B1317" s="35">
        <v>43563</v>
      </c>
      <c r="C1317" t="s">
        <v>4181</v>
      </c>
      <c r="D1317" t="s">
        <v>418</v>
      </c>
      <c r="E1317" t="s">
        <v>4180</v>
      </c>
      <c r="F1317" t="s">
        <v>506</v>
      </c>
      <c r="G1317" t="s">
        <v>858</v>
      </c>
      <c r="H1317">
        <v>23</v>
      </c>
      <c r="I1317" t="s">
        <v>245</v>
      </c>
      <c r="J1317">
        <v>8</v>
      </c>
    </row>
    <row r="1318" spans="1:10" x14ac:dyDescent="0.25">
      <c r="A1318">
        <v>1317</v>
      </c>
      <c r="B1318" s="35">
        <v>43589</v>
      </c>
      <c r="C1318" t="s">
        <v>4184</v>
      </c>
      <c r="D1318" t="s">
        <v>4182</v>
      </c>
      <c r="E1318" t="s">
        <v>4183</v>
      </c>
      <c r="F1318" t="s">
        <v>556</v>
      </c>
      <c r="G1318" t="s">
        <v>1146</v>
      </c>
      <c r="H1318">
        <v>195</v>
      </c>
      <c r="I1318" t="s">
        <v>239</v>
      </c>
      <c r="J1318">
        <v>10</v>
      </c>
    </row>
    <row r="1319" spans="1:10" x14ac:dyDescent="0.25">
      <c r="A1319">
        <v>1318</v>
      </c>
      <c r="B1319" s="35">
        <v>43653</v>
      </c>
      <c r="C1319" t="s">
        <v>4187</v>
      </c>
      <c r="D1319" t="s">
        <v>4185</v>
      </c>
      <c r="E1319" t="s">
        <v>4186</v>
      </c>
      <c r="F1319" t="s">
        <v>275</v>
      </c>
      <c r="G1319" t="s">
        <v>281</v>
      </c>
      <c r="H1319">
        <v>318</v>
      </c>
      <c r="I1319" t="s">
        <v>245</v>
      </c>
      <c r="J1319">
        <v>1</v>
      </c>
    </row>
    <row r="1320" spans="1:10" x14ac:dyDescent="0.25">
      <c r="A1320">
        <v>1319</v>
      </c>
      <c r="B1320" s="35">
        <v>43532</v>
      </c>
      <c r="C1320" t="s">
        <v>4190</v>
      </c>
      <c r="D1320" t="s">
        <v>4188</v>
      </c>
      <c r="E1320" t="s">
        <v>4189</v>
      </c>
      <c r="F1320" t="s">
        <v>300</v>
      </c>
      <c r="G1320" t="s">
        <v>384</v>
      </c>
      <c r="H1320">
        <v>475</v>
      </c>
      <c r="I1320" t="s">
        <v>305</v>
      </c>
      <c r="J1320">
        <v>10</v>
      </c>
    </row>
    <row r="1321" spans="1:10" x14ac:dyDescent="0.25">
      <c r="A1321">
        <v>1320</v>
      </c>
      <c r="B1321" s="35">
        <v>43661</v>
      </c>
      <c r="C1321" t="s">
        <v>4193</v>
      </c>
      <c r="D1321" t="s">
        <v>4191</v>
      </c>
      <c r="E1321" t="s">
        <v>4192</v>
      </c>
      <c r="F1321" t="s">
        <v>584</v>
      </c>
      <c r="G1321" t="s">
        <v>759</v>
      </c>
      <c r="H1321">
        <v>240</v>
      </c>
      <c r="I1321" t="s">
        <v>229</v>
      </c>
      <c r="J1321">
        <v>9</v>
      </c>
    </row>
    <row r="1322" spans="1:10" x14ac:dyDescent="0.25">
      <c r="A1322">
        <v>1321</v>
      </c>
      <c r="B1322" s="35">
        <v>43490</v>
      </c>
      <c r="C1322" t="s">
        <v>4196</v>
      </c>
      <c r="D1322" t="s">
        <v>4194</v>
      </c>
      <c r="E1322" t="s">
        <v>4195</v>
      </c>
      <c r="F1322" t="s">
        <v>407</v>
      </c>
      <c r="G1322" t="s">
        <v>281</v>
      </c>
      <c r="H1322">
        <v>418</v>
      </c>
      <c r="I1322" t="s">
        <v>239</v>
      </c>
      <c r="J1322">
        <v>10</v>
      </c>
    </row>
    <row r="1323" spans="1:10" x14ac:dyDescent="0.25">
      <c r="A1323">
        <v>1322</v>
      </c>
      <c r="B1323" s="35">
        <v>43729</v>
      </c>
      <c r="C1323" t="s">
        <v>4198</v>
      </c>
      <c r="D1323" t="s">
        <v>1935</v>
      </c>
      <c r="E1323" t="s">
        <v>4197</v>
      </c>
      <c r="F1323" t="s">
        <v>300</v>
      </c>
      <c r="G1323" t="s">
        <v>244</v>
      </c>
      <c r="H1323">
        <v>272</v>
      </c>
      <c r="I1323" t="s">
        <v>251</v>
      </c>
      <c r="J1323">
        <v>7</v>
      </c>
    </row>
    <row r="1324" spans="1:10" x14ac:dyDescent="0.25">
      <c r="A1324">
        <v>1323</v>
      </c>
      <c r="B1324" s="35">
        <v>43480</v>
      </c>
      <c r="C1324" t="s">
        <v>4201</v>
      </c>
      <c r="D1324" t="s">
        <v>4199</v>
      </c>
      <c r="E1324" t="s">
        <v>4200</v>
      </c>
      <c r="F1324" t="s">
        <v>233</v>
      </c>
      <c r="G1324" t="s">
        <v>474</v>
      </c>
      <c r="H1324">
        <v>277</v>
      </c>
      <c r="I1324" t="s">
        <v>257</v>
      </c>
      <c r="J1324">
        <v>10</v>
      </c>
    </row>
    <row r="1325" spans="1:10" x14ac:dyDescent="0.25">
      <c r="A1325">
        <v>1324</v>
      </c>
      <c r="B1325" s="35">
        <v>43708</v>
      </c>
      <c r="C1325" t="s">
        <v>4204</v>
      </c>
      <c r="D1325" t="s">
        <v>4202</v>
      </c>
      <c r="E1325" t="s">
        <v>4203</v>
      </c>
      <c r="F1325" t="s">
        <v>432</v>
      </c>
      <c r="G1325" t="s">
        <v>513</v>
      </c>
      <c r="H1325">
        <v>480</v>
      </c>
      <c r="I1325" t="s">
        <v>291</v>
      </c>
      <c r="J1325">
        <v>4</v>
      </c>
    </row>
    <row r="1326" spans="1:10" x14ac:dyDescent="0.25">
      <c r="A1326">
        <v>1325</v>
      </c>
      <c r="B1326" s="35">
        <v>43661</v>
      </c>
      <c r="C1326" t="s">
        <v>4206</v>
      </c>
      <c r="D1326" t="s">
        <v>408</v>
      </c>
      <c r="E1326" t="s">
        <v>4205</v>
      </c>
      <c r="F1326" t="s">
        <v>556</v>
      </c>
      <c r="G1326" t="s">
        <v>1026</v>
      </c>
      <c r="H1326">
        <v>116</v>
      </c>
      <c r="I1326" t="s">
        <v>251</v>
      </c>
      <c r="J1326">
        <v>6</v>
      </c>
    </row>
    <row r="1327" spans="1:10" x14ac:dyDescent="0.25">
      <c r="A1327">
        <v>1326</v>
      </c>
      <c r="B1327" s="35">
        <v>43523</v>
      </c>
      <c r="C1327" t="s">
        <v>4209</v>
      </c>
      <c r="D1327" t="s">
        <v>4207</v>
      </c>
      <c r="E1327" t="s">
        <v>4208</v>
      </c>
      <c r="F1327" t="s">
        <v>233</v>
      </c>
      <c r="G1327" t="s">
        <v>411</v>
      </c>
      <c r="H1327">
        <v>235</v>
      </c>
      <c r="I1327" t="s">
        <v>251</v>
      </c>
      <c r="J1327">
        <v>6</v>
      </c>
    </row>
    <row r="1328" spans="1:10" x14ac:dyDescent="0.25">
      <c r="A1328">
        <v>1327</v>
      </c>
      <c r="B1328" s="35">
        <v>43627</v>
      </c>
      <c r="C1328" t="s">
        <v>4212</v>
      </c>
      <c r="D1328" t="s">
        <v>4210</v>
      </c>
      <c r="E1328" t="s">
        <v>4211</v>
      </c>
      <c r="F1328" t="s">
        <v>300</v>
      </c>
      <c r="G1328" t="s">
        <v>612</v>
      </c>
      <c r="H1328">
        <v>306</v>
      </c>
      <c r="I1328" t="s">
        <v>251</v>
      </c>
      <c r="J1328">
        <v>10</v>
      </c>
    </row>
    <row r="1329" spans="1:10" x14ac:dyDescent="0.25">
      <c r="A1329">
        <v>1328</v>
      </c>
      <c r="B1329" s="35">
        <v>43568</v>
      </c>
      <c r="C1329" t="s">
        <v>4215</v>
      </c>
      <c r="D1329" t="s">
        <v>4213</v>
      </c>
      <c r="E1329" t="s">
        <v>4214</v>
      </c>
      <c r="F1329" t="s">
        <v>378</v>
      </c>
      <c r="G1329" t="s">
        <v>433</v>
      </c>
      <c r="H1329">
        <v>371</v>
      </c>
      <c r="I1329" t="s">
        <v>305</v>
      </c>
      <c r="J1329">
        <v>3</v>
      </c>
    </row>
    <row r="1330" spans="1:10" x14ac:dyDescent="0.25">
      <c r="A1330">
        <v>1329</v>
      </c>
      <c r="B1330" s="35">
        <v>43487</v>
      </c>
      <c r="C1330" t="s">
        <v>4218</v>
      </c>
      <c r="D1330" t="s">
        <v>4216</v>
      </c>
      <c r="E1330" t="s">
        <v>4217</v>
      </c>
      <c r="F1330" t="s">
        <v>83</v>
      </c>
      <c r="G1330" t="s">
        <v>1072</v>
      </c>
      <c r="H1330">
        <v>10</v>
      </c>
      <c r="I1330" t="s">
        <v>239</v>
      </c>
      <c r="J1330">
        <v>9</v>
      </c>
    </row>
    <row r="1331" spans="1:10" x14ac:dyDescent="0.25">
      <c r="A1331">
        <v>1330</v>
      </c>
      <c r="B1331" s="35">
        <v>43716</v>
      </c>
      <c r="C1331" t="s">
        <v>4221</v>
      </c>
      <c r="D1331" t="s">
        <v>4219</v>
      </c>
      <c r="E1331" t="s">
        <v>4220</v>
      </c>
      <c r="F1331" t="s">
        <v>295</v>
      </c>
      <c r="G1331" t="s">
        <v>458</v>
      </c>
      <c r="H1331">
        <v>181</v>
      </c>
      <c r="I1331" t="s">
        <v>305</v>
      </c>
      <c r="J1331">
        <v>10</v>
      </c>
    </row>
    <row r="1332" spans="1:10" x14ac:dyDescent="0.25">
      <c r="A1332">
        <v>1331</v>
      </c>
      <c r="B1332" s="35">
        <v>43758</v>
      </c>
      <c r="C1332" t="s">
        <v>4224</v>
      </c>
      <c r="D1332" t="s">
        <v>4222</v>
      </c>
      <c r="E1332" t="s">
        <v>4223</v>
      </c>
      <c r="F1332" t="s">
        <v>233</v>
      </c>
      <c r="G1332" t="s">
        <v>388</v>
      </c>
      <c r="H1332">
        <v>315</v>
      </c>
      <c r="I1332" t="s">
        <v>239</v>
      </c>
      <c r="J1332">
        <v>7</v>
      </c>
    </row>
    <row r="1333" spans="1:10" x14ac:dyDescent="0.25">
      <c r="A1333">
        <v>1332</v>
      </c>
      <c r="B1333" s="35">
        <v>43591</v>
      </c>
      <c r="C1333" t="s">
        <v>4227</v>
      </c>
      <c r="D1333" t="s">
        <v>4225</v>
      </c>
      <c r="E1333" t="s">
        <v>4226</v>
      </c>
      <c r="F1333" t="s">
        <v>407</v>
      </c>
      <c r="G1333" t="s">
        <v>304</v>
      </c>
      <c r="H1333">
        <v>209</v>
      </c>
      <c r="I1333" t="s">
        <v>305</v>
      </c>
      <c r="J1333">
        <v>6</v>
      </c>
    </row>
    <row r="1334" spans="1:10" x14ac:dyDescent="0.25">
      <c r="A1334">
        <v>1333</v>
      </c>
      <c r="B1334" s="35">
        <v>43737</v>
      </c>
      <c r="C1334" t="s">
        <v>4230</v>
      </c>
      <c r="D1334" t="s">
        <v>4228</v>
      </c>
      <c r="E1334" t="s">
        <v>4229</v>
      </c>
      <c r="F1334" t="s">
        <v>506</v>
      </c>
      <c r="G1334" t="s">
        <v>913</v>
      </c>
      <c r="H1334">
        <v>469</v>
      </c>
      <c r="I1334" t="s">
        <v>245</v>
      </c>
      <c r="J1334">
        <v>4</v>
      </c>
    </row>
    <row r="1335" spans="1:10" x14ac:dyDescent="0.25">
      <c r="A1335">
        <v>1334</v>
      </c>
      <c r="B1335" s="35">
        <v>43601</v>
      </c>
      <c r="C1335" t="s">
        <v>4233</v>
      </c>
      <c r="D1335" t="s">
        <v>4231</v>
      </c>
      <c r="E1335" t="s">
        <v>4232</v>
      </c>
      <c r="F1335" t="s">
        <v>432</v>
      </c>
      <c r="G1335" t="s">
        <v>286</v>
      </c>
      <c r="H1335">
        <v>496</v>
      </c>
      <c r="I1335" t="s">
        <v>251</v>
      </c>
      <c r="J1335">
        <v>1</v>
      </c>
    </row>
    <row r="1336" spans="1:10" x14ac:dyDescent="0.25">
      <c r="A1336">
        <v>1335</v>
      </c>
      <c r="B1336" s="35">
        <v>43709</v>
      </c>
      <c r="C1336" t="s">
        <v>4236</v>
      </c>
      <c r="D1336" t="s">
        <v>4234</v>
      </c>
      <c r="E1336" t="s">
        <v>4235</v>
      </c>
      <c r="F1336" t="s">
        <v>602</v>
      </c>
      <c r="G1336" t="s">
        <v>271</v>
      </c>
      <c r="H1336">
        <v>420</v>
      </c>
      <c r="I1336" t="s">
        <v>229</v>
      </c>
      <c r="J1336">
        <v>5</v>
      </c>
    </row>
    <row r="1337" spans="1:10" x14ac:dyDescent="0.25">
      <c r="A1337">
        <v>1336</v>
      </c>
      <c r="B1337" s="35">
        <v>43773</v>
      </c>
      <c r="C1337" t="s">
        <v>4239</v>
      </c>
      <c r="D1337" t="s">
        <v>4237</v>
      </c>
      <c r="E1337" t="s">
        <v>4238</v>
      </c>
      <c r="F1337" t="s">
        <v>249</v>
      </c>
      <c r="G1337" t="s">
        <v>541</v>
      </c>
      <c r="H1337">
        <v>468</v>
      </c>
      <c r="I1337" t="s">
        <v>305</v>
      </c>
      <c r="J1337">
        <v>2</v>
      </c>
    </row>
    <row r="1338" spans="1:10" x14ac:dyDescent="0.25">
      <c r="A1338">
        <v>1337</v>
      </c>
      <c r="B1338" s="35">
        <v>43522</v>
      </c>
      <c r="C1338" t="s">
        <v>4242</v>
      </c>
      <c r="D1338" t="s">
        <v>4240</v>
      </c>
      <c r="E1338" t="s">
        <v>4241</v>
      </c>
      <c r="F1338" t="s">
        <v>233</v>
      </c>
      <c r="G1338" t="s">
        <v>350</v>
      </c>
      <c r="H1338">
        <v>163</v>
      </c>
      <c r="I1338" t="s">
        <v>305</v>
      </c>
      <c r="J1338">
        <v>7</v>
      </c>
    </row>
    <row r="1339" spans="1:10" x14ac:dyDescent="0.25">
      <c r="A1339">
        <v>1338</v>
      </c>
      <c r="B1339" s="35">
        <v>43547</v>
      </c>
      <c r="C1339" t="s">
        <v>4245</v>
      </c>
      <c r="D1339" t="s">
        <v>4243</v>
      </c>
      <c r="E1339" t="s">
        <v>4244</v>
      </c>
      <c r="F1339" t="s">
        <v>295</v>
      </c>
      <c r="G1339" t="s">
        <v>726</v>
      </c>
      <c r="H1339">
        <v>183</v>
      </c>
      <c r="I1339" t="s">
        <v>229</v>
      </c>
      <c r="J1339">
        <v>3</v>
      </c>
    </row>
    <row r="1340" spans="1:10" x14ac:dyDescent="0.25">
      <c r="A1340">
        <v>1339</v>
      </c>
      <c r="B1340" s="35">
        <v>43614</v>
      </c>
      <c r="C1340" t="s">
        <v>4247</v>
      </c>
      <c r="D1340" t="s">
        <v>4246</v>
      </c>
      <c r="E1340" t="s">
        <v>1810</v>
      </c>
      <c r="F1340" t="s">
        <v>300</v>
      </c>
      <c r="G1340" t="s">
        <v>865</v>
      </c>
      <c r="H1340">
        <v>207</v>
      </c>
      <c r="I1340" t="s">
        <v>239</v>
      </c>
      <c r="J1340">
        <v>3</v>
      </c>
    </row>
    <row r="1341" spans="1:10" x14ac:dyDescent="0.25">
      <c r="A1341">
        <v>1340</v>
      </c>
      <c r="B1341" s="35">
        <v>43606</v>
      </c>
      <c r="C1341" t="s">
        <v>4250</v>
      </c>
      <c r="D1341" t="s">
        <v>4248</v>
      </c>
      <c r="E1341" t="s">
        <v>4249</v>
      </c>
      <c r="F1341" t="s">
        <v>602</v>
      </c>
      <c r="G1341" t="s">
        <v>625</v>
      </c>
      <c r="H1341">
        <v>220</v>
      </c>
      <c r="I1341" t="s">
        <v>229</v>
      </c>
      <c r="J1341">
        <v>6</v>
      </c>
    </row>
    <row r="1342" spans="1:10" x14ac:dyDescent="0.25">
      <c r="A1342">
        <v>1341</v>
      </c>
      <c r="B1342" s="35">
        <v>43595</v>
      </c>
      <c r="C1342" t="s">
        <v>4253</v>
      </c>
      <c r="D1342" t="s">
        <v>4251</v>
      </c>
      <c r="E1342" t="s">
        <v>4252</v>
      </c>
      <c r="F1342" t="s">
        <v>333</v>
      </c>
      <c r="G1342" t="s">
        <v>244</v>
      </c>
      <c r="H1342">
        <v>485</v>
      </c>
      <c r="I1342" t="s">
        <v>257</v>
      </c>
      <c r="J1342">
        <v>3</v>
      </c>
    </row>
    <row r="1343" spans="1:10" x14ac:dyDescent="0.25">
      <c r="A1343">
        <v>1342</v>
      </c>
      <c r="B1343" s="35">
        <v>43671</v>
      </c>
      <c r="C1343" t="s">
        <v>4254</v>
      </c>
      <c r="D1343" t="s">
        <v>781</v>
      </c>
      <c r="E1343" t="s">
        <v>2584</v>
      </c>
      <c r="F1343" t="s">
        <v>722</v>
      </c>
      <c r="G1343" t="s">
        <v>296</v>
      </c>
      <c r="H1343">
        <v>329</v>
      </c>
      <c r="I1343" t="s">
        <v>239</v>
      </c>
      <c r="J1343">
        <v>3</v>
      </c>
    </row>
    <row r="1344" spans="1:10" x14ac:dyDescent="0.25">
      <c r="A1344">
        <v>1343</v>
      </c>
      <c r="B1344" s="35">
        <v>43737</v>
      </c>
      <c r="C1344" t="s">
        <v>4256</v>
      </c>
      <c r="D1344" t="s">
        <v>3699</v>
      </c>
      <c r="E1344" t="s">
        <v>4255</v>
      </c>
      <c r="F1344" t="s">
        <v>275</v>
      </c>
      <c r="G1344" t="s">
        <v>334</v>
      </c>
      <c r="H1344">
        <v>417</v>
      </c>
      <c r="I1344" t="s">
        <v>239</v>
      </c>
      <c r="J1344">
        <v>1</v>
      </c>
    </row>
    <row r="1345" spans="1:10" x14ac:dyDescent="0.25">
      <c r="A1345">
        <v>1344</v>
      </c>
      <c r="B1345" s="35">
        <v>43494</v>
      </c>
      <c r="C1345" t="s">
        <v>4259</v>
      </c>
      <c r="D1345" t="s">
        <v>4257</v>
      </c>
      <c r="E1345" t="s">
        <v>4258</v>
      </c>
      <c r="F1345" t="s">
        <v>233</v>
      </c>
      <c r="G1345" t="s">
        <v>1026</v>
      </c>
      <c r="H1345">
        <v>437</v>
      </c>
      <c r="I1345" t="s">
        <v>257</v>
      </c>
      <c r="J1345">
        <v>4</v>
      </c>
    </row>
    <row r="1346" spans="1:10" x14ac:dyDescent="0.25">
      <c r="A1346">
        <v>1345</v>
      </c>
      <c r="B1346" s="35">
        <v>43734</v>
      </c>
      <c r="C1346" t="s">
        <v>4262</v>
      </c>
      <c r="D1346" t="s">
        <v>4260</v>
      </c>
      <c r="E1346" t="s">
        <v>4261</v>
      </c>
      <c r="F1346" t="s">
        <v>243</v>
      </c>
      <c r="G1346" t="s">
        <v>1072</v>
      </c>
      <c r="H1346">
        <v>336</v>
      </c>
      <c r="I1346" t="s">
        <v>305</v>
      </c>
      <c r="J1346">
        <v>10</v>
      </c>
    </row>
    <row r="1347" spans="1:10" x14ac:dyDescent="0.25">
      <c r="A1347">
        <v>1346</v>
      </c>
      <c r="B1347" s="35">
        <v>43582</v>
      </c>
      <c r="C1347" t="s">
        <v>4265</v>
      </c>
      <c r="D1347" t="s">
        <v>4263</v>
      </c>
      <c r="E1347" t="s">
        <v>4264</v>
      </c>
      <c r="F1347" t="s">
        <v>378</v>
      </c>
      <c r="G1347" t="s">
        <v>585</v>
      </c>
      <c r="H1347">
        <v>471</v>
      </c>
      <c r="I1347" t="s">
        <v>257</v>
      </c>
      <c r="J1347">
        <v>9</v>
      </c>
    </row>
    <row r="1348" spans="1:10" x14ac:dyDescent="0.25">
      <c r="A1348">
        <v>1347</v>
      </c>
      <c r="B1348" s="35">
        <v>43723</v>
      </c>
      <c r="C1348" t="s">
        <v>4268</v>
      </c>
      <c r="D1348" t="s">
        <v>4266</v>
      </c>
      <c r="E1348" t="s">
        <v>4267</v>
      </c>
      <c r="F1348" t="s">
        <v>602</v>
      </c>
      <c r="G1348" t="s">
        <v>362</v>
      </c>
      <c r="H1348">
        <v>84</v>
      </c>
      <c r="I1348" t="s">
        <v>251</v>
      </c>
      <c r="J1348">
        <v>9</v>
      </c>
    </row>
    <row r="1349" spans="1:10" x14ac:dyDescent="0.25">
      <c r="A1349">
        <v>1348</v>
      </c>
      <c r="B1349" s="35">
        <v>43494</v>
      </c>
      <c r="C1349" t="s">
        <v>4271</v>
      </c>
      <c r="D1349" t="s">
        <v>4269</v>
      </c>
      <c r="E1349" t="s">
        <v>4270</v>
      </c>
      <c r="F1349" t="s">
        <v>468</v>
      </c>
      <c r="G1349" t="s">
        <v>324</v>
      </c>
      <c r="H1349">
        <v>14</v>
      </c>
      <c r="I1349" t="s">
        <v>305</v>
      </c>
      <c r="J1349">
        <v>3</v>
      </c>
    </row>
    <row r="1350" spans="1:10" x14ac:dyDescent="0.25">
      <c r="A1350">
        <v>1349</v>
      </c>
      <c r="B1350" s="35">
        <v>43738</v>
      </c>
      <c r="C1350" t="s">
        <v>4273</v>
      </c>
      <c r="D1350" t="s">
        <v>1713</v>
      </c>
      <c r="E1350" t="s">
        <v>4272</v>
      </c>
      <c r="F1350" t="s">
        <v>300</v>
      </c>
      <c r="G1350" t="s">
        <v>403</v>
      </c>
      <c r="H1350">
        <v>347</v>
      </c>
      <c r="I1350" t="s">
        <v>251</v>
      </c>
      <c r="J1350">
        <v>4</v>
      </c>
    </row>
    <row r="1351" spans="1:10" x14ac:dyDescent="0.25">
      <c r="A1351">
        <v>1350</v>
      </c>
      <c r="B1351" s="35">
        <v>43527</v>
      </c>
      <c r="C1351" t="s">
        <v>4276</v>
      </c>
      <c r="D1351" t="s">
        <v>4274</v>
      </c>
      <c r="E1351" t="s">
        <v>4275</v>
      </c>
      <c r="F1351" t="s">
        <v>924</v>
      </c>
      <c r="G1351" t="s">
        <v>698</v>
      </c>
      <c r="H1351">
        <v>13</v>
      </c>
      <c r="I1351" t="s">
        <v>305</v>
      </c>
      <c r="J1351">
        <v>6</v>
      </c>
    </row>
    <row r="1352" spans="1:10" x14ac:dyDescent="0.25">
      <c r="A1352">
        <v>1351</v>
      </c>
      <c r="B1352" s="35">
        <v>43624</v>
      </c>
      <c r="C1352" t="s">
        <v>4279</v>
      </c>
      <c r="D1352" t="s">
        <v>4277</v>
      </c>
      <c r="E1352" t="s">
        <v>4278</v>
      </c>
      <c r="F1352" t="s">
        <v>378</v>
      </c>
      <c r="G1352" t="s">
        <v>625</v>
      </c>
      <c r="H1352">
        <v>161</v>
      </c>
      <c r="I1352" t="s">
        <v>305</v>
      </c>
      <c r="J1352">
        <v>9</v>
      </c>
    </row>
    <row r="1353" spans="1:10" x14ac:dyDescent="0.25">
      <c r="A1353">
        <v>1352</v>
      </c>
      <c r="B1353" s="35">
        <v>43573</v>
      </c>
      <c r="C1353" t="s">
        <v>4282</v>
      </c>
      <c r="D1353" t="s">
        <v>4280</v>
      </c>
      <c r="E1353" t="s">
        <v>4281</v>
      </c>
      <c r="F1353" t="s">
        <v>233</v>
      </c>
      <c r="G1353" t="s">
        <v>334</v>
      </c>
      <c r="H1353">
        <v>173</v>
      </c>
      <c r="I1353" t="s">
        <v>239</v>
      </c>
      <c r="J1353">
        <v>7</v>
      </c>
    </row>
    <row r="1354" spans="1:10" x14ac:dyDescent="0.25">
      <c r="A1354">
        <v>1353</v>
      </c>
      <c r="B1354" s="35">
        <v>43666</v>
      </c>
      <c r="C1354" t="s">
        <v>4285</v>
      </c>
      <c r="D1354" t="s">
        <v>4283</v>
      </c>
      <c r="E1354" t="s">
        <v>4284</v>
      </c>
      <c r="F1354" t="s">
        <v>83</v>
      </c>
      <c r="G1354" t="s">
        <v>309</v>
      </c>
      <c r="H1354">
        <v>115</v>
      </c>
      <c r="I1354" t="s">
        <v>239</v>
      </c>
      <c r="J1354">
        <v>5</v>
      </c>
    </row>
    <row r="1355" spans="1:10" x14ac:dyDescent="0.25">
      <c r="A1355">
        <v>1354</v>
      </c>
      <c r="B1355" s="35">
        <v>43777</v>
      </c>
      <c r="C1355" t="s">
        <v>4288</v>
      </c>
      <c r="D1355" t="s">
        <v>4286</v>
      </c>
      <c r="E1355" t="s">
        <v>4287</v>
      </c>
      <c r="F1355" t="s">
        <v>300</v>
      </c>
      <c r="G1355" t="s">
        <v>338</v>
      </c>
      <c r="H1355">
        <v>447</v>
      </c>
      <c r="I1355" t="s">
        <v>305</v>
      </c>
      <c r="J1355">
        <v>5</v>
      </c>
    </row>
    <row r="1356" spans="1:10" x14ac:dyDescent="0.25">
      <c r="A1356">
        <v>1355</v>
      </c>
      <c r="B1356" s="35">
        <v>43510</v>
      </c>
      <c r="C1356" t="s">
        <v>4291</v>
      </c>
      <c r="D1356" t="s">
        <v>4289</v>
      </c>
      <c r="E1356" t="s">
        <v>4290</v>
      </c>
      <c r="F1356" t="s">
        <v>395</v>
      </c>
      <c r="G1356" t="s">
        <v>865</v>
      </c>
      <c r="H1356">
        <v>68</v>
      </c>
      <c r="I1356" t="s">
        <v>305</v>
      </c>
      <c r="J1356">
        <v>3</v>
      </c>
    </row>
    <row r="1357" spans="1:10" x14ac:dyDescent="0.25">
      <c r="A1357">
        <v>1356</v>
      </c>
      <c r="B1357" s="35">
        <v>43584</v>
      </c>
      <c r="C1357" t="s">
        <v>4294</v>
      </c>
      <c r="D1357" t="s">
        <v>4292</v>
      </c>
      <c r="E1357" t="s">
        <v>4293</v>
      </c>
      <c r="F1357" t="s">
        <v>1564</v>
      </c>
      <c r="G1357" t="s">
        <v>345</v>
      </c>
      <c r="H1357">
        <v>265</v>
      </c>
      <c r="I1357" t="s">
        <v>257</v>
      </c>
      <c r="J1357">
        <v>5</v>
      </c>
    </row>
    <row r="1358" spans="1:10" x14ac:dyDescent="0.25">
      <c r="A1358">
        <v>1357</v>
      </c>
      <c r="B1358" s="35">
        <v>43493</v>
      </c>
      <c r="C1358" t="s">
        <v>4297</v>
      </c>
      <c r="D1358" t="s">
        <v>4295</v>
      </c>
      <c r="E1358" t="s">
        <v>4296</v>
      </c>
      <c r="F1358" t="s">
        <v>473</v>
      </c>
      <c r="G1358" t="s">
        <v>759</v>
      </c>
      <c r="H1358">
        <v>34</v>
      </c>
      <c r="I1358" t="s">
        <v>291</v>
      </c>
      <c r="J1358">
        <v>2</v>
      </c>
    </row>
    <row r="1359" spans="1:10" x14ac:dyDescent="0.25">
      <c r="A1359">
        <v>1358</v>
      </c>
      <c r="B1359" s="35">
        <v>43717</v>
      </c>
      <c r="C1359" t="s">
        <v>4300</v>
      </c>
      <c r="D1359" t="s">
        <v>4298</v>
      </c>
      <c r="E1359" t="s">
        <v>4299</v>
      </c>
      <c r="F1359" t="s">
        <v>468</v>
      </c>
      <c r="G1359" t="s">
        <v>469</v>
      </c>
      <c r="H1359">
        <v>498</v>
      </c>
      <c r="I1359" t="s">
        <v>257</v>
      </c>
      <c r="J1359">
        <v>6</v>
      </c>
    </row>
    <row r="1360" spans="1:10" x14ac:dyDescent="0.25">
      <c r="A1360">
        <v>1359</v>
      </c>
      <c r="B1360" s="35">
        <v>43549</v>
      </c>
      <c r="C1360" t="s">
        <v>4303</v>
      </c>
      <c r="D1360" t="s">
        <v>4301</v>
      </c>
      <c r="E1360" t="s">
        <v>4302</v>
      </c>
      <c r="F1360" t="s">
        <v>300</v>
      </c>
      <c r="G1360" t="s">
        <v>1026</v>
      </c>
      <c r="H1360">
        <v>135</v>
      </c>
      <c r="I1360" t="s">
        <v>245</v>
      </c>
      <c r="J1360">
        <v>6</v>
      </c>
    </row>
    <row r="1361" spans="1:10" x14ac:dyDescent="0.25">
      <c r="A1361">
        <v>1360</v>
      </c>
      <c r="B1361" s="35">
        <v>43502</v>
      </c>
      <c r="C1361" t="s">
        <v>4305</v>
      </c>
      <c r="D1361" t="s">
        <v>737</v>
      </c>
      <c r="E1361" t="s">
        <v>4304</v>
      </c>
      <c r="F1361" t="s">
        <v>233</v>
      </c>
      <c r="G1361" t="s">
        <v>541</v>
      </c>
      <c r="H1361">
        <v>31</v>
      </c>
      <c r="I1361" t="s">
        <v>245</v>
      </c>
      <c r="J1361">
        <v>5</v>
      </c>
    </row>
    <row r="1362" spans="1:10" x14ac:dyDescent="0.25">
      <c r="A1362">
        <v>1361</v>
      </c>
      <c r="B1362" s="35">
        <v>43710</v>
      </c>
      <c r="C1362" t="s">
        <v>4308</v>
      </c>
      <c r="D1362" t="s">
        <v>4306</v>
      </c>
      <c r="E1362" t="s">
        <v>4307</v>
      </c>
      <c r="F1362" t="s">
        <v>517</v>
      </c>
      <c r="G1362" t="s">
        <v>324</v>
      </c>
      <c r="H1362">
        <v>245</v>
      </c>
      <c r="I1362" t="s">
        <v>251</v>
      </c>
      <c r="J1362">
        <v>10</v>
      </c>
    </row>
    <row r="1363" spans="1:10" x14ac:dyDescent="0.25">
      <c r="A1363">
        <v>1362</v>
      </c>
      <c r="B1363" s="35">
        <v>43516</v>
      </c>
      <c r="C1363" t="s">
        <v>4311</v>
      </c>
      <c r="D1363" t="s">
        <v>4309</v>
      </c>
      <c r="E1363" t="s">
        <v>4310</v>
      </c>
      <c r="F1363" t="s">
        <v>300</v>
      </c>
      <c r="G1363" t="s">
        <v>256</v>
      </c>
      <c r="H1363">
        <v>207</v>
      </c>
      <c r="I1363" t="s">
        <v>229</v>
      </c>
      <c r="J1363">
        <v>4</v>
      </c>
    </row>
    <row r="1364" spans="1:10" x14ac:dyDescent="0.25">
      <c r="A1364">
        <v>1363</v>
      </c>
      <c r="B1364" s="35">
        <v>43722</v>
      </c>
      <c r="C1364" t="s">
        <v>4314</v>
      </c>
      <c r="D1364" t="s">
        <v>4312</v>
      </c>
      <c r="E1364" t="s">
        <v>4313</v>
      </c>
      <c r="F1364" t="s">
        <v>450</v>
      </c>
      <c r="G1364" t="s">
        <v>920</v>
      </c>
      <c r="H1364">
        <v>299</v>
      </c>
      <c r="I1364" t="s">
        <v>239</v>
      </c>
      <c r="J1364">
        <v>6</v>
      </c>
    </row>
    <row r="1365" spans="1:10" x14ac:dyDescent="0.25">
      <c r="A1365">
        <v>1364</v>
      </c>
      <c r="B1365" s="35">
        <v>43554</v>
      </c>
      <c r="C1365" t="s">
        <v>4317</v>
      </c>
      <c r="D1365" t="s">
        <v>4315</v>
      </c>
      <c r="E1365" t="s">
        <v>4316</v>
      </c>
      <c r="F1365" t="s">
        <v>924</v>
      </c>
      <c r="G1365" t="s">
        <v>920</v>
      </c>
      <c r="H1365">
        <v>194</v>
      </c>
      <c r="I1365" t="s">
        <v>305</v>
      </c>
      <c r="J1365">
        <v>10</v>
      </c>
    </row>
    <row r="1366" spans="1:10" x14ac:dyDescent="0.25">
      <c r="A1366">
        <v>1365</v>
      </c>
      <c r="B1366" s="35">
        <v>43516</v>
      </c>
      <c r="C1366" t="s">
        <v>4320</v>
      </c>
      <c r="D1366" t="s">
        <v>4318</v>
      </c>
      <c r="E1366" t="s">
        <v>4319</v>
      </c>
      <c r="F1366" t="s">
        <v>243</v>
      </c>
      <c r="G1366" t="s">
        <v>726</v>
      </c>
      <c r="H1366">
        <v>310</v>
      </c>
      <c r="I1366" t="s">
        <v>251</v>
      </c>
      <c r="J1366">
        <v>1</v>
      </c>
    </row>
    <row r="1367" spans="1:10" x14ac:dyDescent="0.25">
      <c r="A1367">
        <v>1366</v>
      </c>
      <c r="B1367" s="35">
        <v>43630</v>
      </c>
      <c r="C1367" t="s">
        <v>4323</v>
      </c>
      <c r="D1367" t="s">
        <v>4321</v>
      </c>
      <c r="E1367" t="s">
        <v>4322</v>
      </c>
      <c r="F1367" t="s">
        <v>83</v>
      </c>
      <c r="G1367" t="s">
        <v>709</v>
      </c>
      <c r="H1367">
        <v>330</v>
      </c>
      <c r="I1367" t="s">
        <v>245</v>
      </c>
      <c r="J1367">
        <v>2</v>
      </c>
    </row>
    <row r="1368" spans="1:10" x14ac:dyDescent="0.25">
      <c r="A1368">
        <v>1367</v>
      </c>
      <c r="B1368" s="35">
        <v>43694</v>
      </c>
      <c r="C1368" t="s">
        <v>4326</v>
      </c>
      <c r="D1368" t="s">
        <v>4324</v>
      </c>
      <c r="E1368" t="s">
        <v>4325</v>
      </c>
      <c r="F1368" t="s">
        <v>233</v>
      </c>
      <c r="G1368" t="s">
        <v>451</v>
      </c>
      <c r="H1368">
        <v>197</v>
      </c>
      <c r="I1368" t="s">
        <v>245</v>
      </c>
      <c r="J1368">
        <v>10</v>
      </c>
    </row>
    <row r="1369" spans="1:10" x14ac:dyDescent="0.25">
      <c r="A1369">
        <v>1368</v>
      </c>
      <c r="B1369" s="35">
        <v>43498</v>
      </c>
      <c r="C1369" t="s">
        <v>4329</v>
      </c>
      <c r="D1369" t="s">
        <v>4327</v>
      </c>
      <c r="E1369" t="s">
        <v>4328</v>
      </c>
      <c r="F1369" t="s">
        <v>924</v>
      </c>
      <c r="G1369" t="s">
        <v>304</v>
      </c>
      <c r="H1369">
        <v>277</v>
      </c>
      <c r="I1369" t="s">
        <v>305</v>
      </c>
      <c r="J1369">
        <v>9</v>
      </c>
    </row>
    <row r="1370" spans="1:10" x14ac:dyDescent="0.25">
      <c r="A1370">
        <v>1369</v>
      </c>
      <c r="B1370" s="35">
        <v>43674</v>
      </c>
      <c r="C1370" t="s">
        <v>4332</v>
      </c>
      <c r="D1370" t="s">
        <v>4330</v>
      </c>
      <c r="E1370" t="s">
        <v>4331</v>
      </c>
      <c r="F1370" t="s">
        <v>468</v>
      </c>
      <c r="G1370" t="s">
        <v>403</v>
      </c>
      <c r="H1370">
        <v>254</v>
      </c>
      <c r="I1370" t="s">
        <v>257</v>
      </c>
      <c r="J1370">
        <v>8</v>
      </c>
    </row>
    <row r="1371" spans="1:10" x14ac:dyDescent="0.25">
      <c r="A1371">
        <v>1370</v>
      </c>
      <c r="B1371" s="35">
        <v>43561</v>
      </c>
      <c r="C1371" t="s">
        <v>4335</v>
      </c>
      <c r="D1371" t="s">
        <v>4333</v>
      </c>
      <c r="E1371" t="s">
        <v>4334</v>
      </c>
      <c r="F1371" t="s">
        <v>270</v>
      </c>
      <c r="G1371" t="s">
        <v>1267</v>
      </c>
      <c r="H1371">
        <v>348</v>
      </c>
      <c r="I1371" t="s">
        <v>291</v>
      </c>
      <c r="J1371">
        <v>7</v>
      </c>
    </row>
    <row r="1372" spans="1:10" x14ac:dyDescent="0.25">
      <c r="A1372">
        <v>1371</v>
      </c>
      <c r="B1372" s="35">
        <v>43786</v>
      </c>
      <c r="C1372" t="s">
        <v>4338</v>
      </c>
      <c r="D1372" t="s">
        <v>4336</v>
      </c>
      <c r="E1372" t="s">
        <v>4337</v>
      </c>
      <c r="F1372" t="s">
        <v>473</v>
      </c>
      <c r="G1372" t="s">
        <v>518</v>
      </c>
      <c r="H1372">
        <v>202</v>
      </c>
      <c r="I1372" t="s">
        <v>257</v>
      </c>
      <c r="J1372">
        <v>9</v>
      </c>
    </row>
    <row r="1373" spans="1:10" x14ac:dyDescent="0.25">
      <c r="A1373">
        <v>1372</v>
      </c>
      <c r="B1373" s="35">
        <v>43533</v>
      </c>
      <c r="C1373" t="s">
        <v>4340</v>
      </c>
      <c r="D1373" t="s">
        <v>2912</v>
      </c>
      <c r="E1373" t="s">
        <v>4339</v>
      </c>
      <c r="F1373" t="s">
        <v>722</v>
      </c>
      <c r="G1373" t="s">
        <v>698</v>
      </c>
      <c r="H1373">
        <v>500</v>
      </c>
      <c r="I1373" t="s">
        <v>239</v>
      </c>
      <c r="J1373">
        <v>1</v>
      </c>
    </row>
    <row r="1374" spans="1:10" x14ac:dyDescent="0.25">
      <c r="A1374">
        <v>1373</v>
      </c>
      <c r="B1374" s="35">
        <v>43544</v>
      </c>
      <c r="C1374" t="s">
        <v>4343</v>
      </c>
      <c r="D1374" t="s">
        <v>4341</v>
      </c>
      <c r="E1374" t="s">
        <v>4342</v>
      </c>
      <c r="F1374" t="s">
        <v>395</v>
      </c>
      <c r="G1374" t="s">
        <v>1343</v>
      </c>
      <c r="H1374">
        <v>495</v>
      </c>
      <c r="I1374" t="s">
        <v>229</v>
      </c>
      <c r="J1374">
        <v>3</v>
      </c>
    </row>
    <row r="1375" spans="1:10" x14ac:dyDescent="0.25">
      <c r="A1375">
        <v>1374</v>
      </c>
      <c r="B1375" s="35">
        <v>43750</v>
      </c>
      <c r="C1375" t="s">
        <v>4346</v>
      </c>
      <c r="D1375" t="s">
        <v>4344</v>
      </c>
      <c r="E1375" t="s">
        <v>4345</v>
      </c>
      <c r="F1375" t="s">
        <v>525</v>
      </c>
      <c r="G1375" t="s">
        <v>585</v>
      </c>
      <c r="H1375">
        <v>75</v>
      </c>
      <c r="I1375" t="s">
        <v>245</v>
      </c>
      <c r="J1375">
        <v>4</v>
      </c>
    </row>
    <row r="1376" spans="1:10" x14ac:dyDescent="0.25">
      <c r="A1376">
        <v>1375</v>
      </c>
      <c r="B1376" s="35">
        <v>43756</v>
      </c>
      <c r="C1376" t="s">
        <v>4349</v>
      </c>
      <c r="D1376" t="s">
        <v>4347</v>
      </c>
      <c r="E1376" t="s">
        <v>4348</v>
      </c>
      <c r="F1376" t="s">
        <v>300</v>
      </c>
      <c r="G1376" t="s">
        <v>518</v>
      </c>
      <c r="H1376">
        <v>470</v>
      </c>
      <c r="I1376" t="s">
        <v>305</v>
      </c>
      <c r="J1376">
        <v>3</v>
      </c>
    </row>
    <row r="1377" spans="1:10" x14ac:dyDescent="0.25">
      <c r="A1377">
        <v>1376</v>
      </c>
      <c r="B1377" s="35">
        <v>43731</v>
      </c>
      <c r="C1377" t="s">
        <v>4351</v>
      </c>
      <c r="D1377" t="s">
        <v>1307</v>
      </c>
      <c r="E1377" t="s">
        <v>4350</v>
      </c>
      <c r="F1377" t="s">
        <v>266</v>
      </c>
      <c r="G1377" t="s">
        <v>354</v>
      </c>
      <c r="H1377">
        <v>412</v>
      </c>
      <c r="I1377" t="s">
        <v>251</v>
      </c>
      <c r="J1377">
        <v>2</v>
      </c>
    </row>
    <row r="1378" spans="1:10" x14ac:dyDescent="0.25">
      <c r="A1378">
        <v>1377</v>
      </c>
      <c r="B1378" s="35">
        <v>43571</v>
      </c>
      <c r="C1378" t="s">
        <v>4354</v>
      </c>
      <c r="D1378" t="s">
        <v>4352</v>
      </c>
      <c r="E1378" t="s">
        <v>4353</v>
      </c>
      <c r="F1378" t="s">
        <v>395</v>
      </c>
      <c r="G1378" t="s">
        <v>388</v>
      </c>
      <c r="H1378">
        <v>284</v>
      </c>
      <c r="I1378" t="s">
        <v>245</v>
      </c>
      <c r="J1378">
        <v>9</v>
      </c>
    </row>
    <row r="1379" spans="1:10" x14ac:dyDescent="0.25">
      <c r="A1379">
        <v>1378</v>
      </c>
      <c r="B1379" s="35">
        <v>43592</v>
      </c>
      <c r="C1379" t="s">
        <v>4357</v>
      </c>
      <c r="D1379" t="s">
        <v>4355</v>
      </c>
      <c r="E1379" t="s">
        <v>4356</v>
      </c>
      <c r="F1379" t="s">
        <v>468</v>
      </c>
      <c r="G1379" t="s">
        <v>399</v>
      </c>
      <c r="H1379">
        <v>93</v>
      </c>
      <c r="I1379" t="s">
        <v>245</v>
      </c>
      <c r="J1379">
        <v>4</v>
      </c>
    </row>
    <row r="1380" spans="1:10" x14ac:dyDescent="0.25">
      <c r="A1380">
        <v>1379</v>
      </c>
      <c r="B1380" s="35">
        <v>43778</v>
      </c>
      <c r="C1380" t="s">
        <v>4360</v>
      </c>
      <c r="D1380" t="s">
        <v>4358</v>
      </c>
      <c r="E1380" t="s">
        <v>4359</v>
      </c>
      <c r="F1380" t="s">
        <v>924</v>
      </c>
      <c r="G1380" t="s">
        <v>925</v>
      </c>
      <c r="H1380">
        <v>366</v>
      </c>
      <c r="I1380" t="s">
        <v>257</v>
      </c>
      <c r="J1380">
        <v>10</v>
      </c>
    </row>
    <row r="1381" spans="1:10" x14ac:dyDescent="0.25">
      <c r="A1381">
        <v>1380</v>
      </c>
      <c r="B1381" s="35">
        <v>43616</v>
      </c>
      <c r="C1381" t="s">
        <v>4363</v>
      </c>
      <c r="D1381" t="s">
        <v>4361</v>
      </c>
      <c r="E1381" t="s">
        <v>4362</v>
      </c>
      <c r="F1381" t="s">
        <v>233</v>
      </c>
      <c r="G1381" t="s">
        <v>296</v>
      </c>
      <c r="H1381">
        <v>440</v>
      </c>
      <c r="I1381" t="s">
        <v>257</v>
      </c>
      <c r="J1381">
        <v>3</v>
      </c>
    </row>
    <row r="1382" spans="1:10" x14ac:dyDescent="0.25">
      <c r="A1382">
        <v>1381</v>
      </c>
      <c r="B1382" s="35">
        <v>43651</v>
      </c>
      <c r="C1382" t="s">
        <v>4365</v>
      </c>
      <c r="D1382" t="s">
        <v>2555</v>
      </c>
      <c r="E1382" t="s">
        <v>4364</v>
      </c>
      <c r="F1382" t="s">
        <v>270</v>
      </c>
      <c r="G1382" t="s">
        <v>384</v>
      </c>
      <c r="H1382">
        <v>58</v>
      </c>
      <c r="I1382" t="s">
        <v>305</v>
      </c>
      <c r="J1382">
        <v>2</v>
      </c>
    </row>
    <row r="1383" spans="1:10" x14ac:dyDescent="0.25">
      <c r="A1383">
        <v>1382</v>
      </c>
      <c r="B1383" s="35">
        <v>43582</v>
      </c>
      <c r="C1383" t="s">
        <v>4368</v>
      </c>
      <c r="D1383" t="s">
        <v>4366</v>
      </c>
      <c r="E1383" t="s">
        <v>4367</v>
      </c>
      <c r="F1383" t="s">
        <v>602</v>
      </c>
      <c r="G1383" t="s">
        <v>474</v>
      </c>
      <c r="H1383">
        <v>181</v>
      </c>
      <c r="I1383" t="s">
        <v>305</v>
      </c>
      <c r="J1383">
        <v>6</v>
      </c>
    </row>
    <row r="1384" spans="1:10" x14ac:dyDescent="0.25">
      <c r="A1384">
        <v>1383</v>
      </c>
      <c r="B1384" s="35">
        <v>43656</v>
      </c>
      <c r="C1384" t="s">
        <v>4371</v>
      </c>
      <c r="D1384" t="s">
        <v>4369</v>
      </c>
      <c r="E1384" t="s">
        <v>4370</v>
      </c>
      <c r="F1384" t="s">
        <v>300</v>
      </c>
      <c r="G1384" t="s">
        <v>1026</v>
      </c>
      <c r="H1384">
        <v>441</v>
      </c>
      <c r="I1384" t="s">
        <v>229</v>
      </c>
      <c r="J1384">
        <v>6</v>
      </c>
    </row>
    <row r="1385" spans="1:10" x14ac:dyDescent="0.25">
      <c r="A1385">
        <v>1384</v>
      </c>
      <c r="B1385" s="35">
        <v>43715</v>
      </c>
      <c r="C1385" t="s">
        <v>4373</v>
      </c>
      <c r="D1385" t="s">
        <v>2436</v>
      </c>
      <c r="E1385" t="s">
        <v>4372</v>
      </c>
      <c r="F1385" t="s">
        <v>300</v>
      </c>
      <c r="G1385" t="s">
        <v>913</v>
      </c>
      <c r="H1385">
        <v>442</v>
      </c>
      <c r="I1385" t="s">
        <v>257</v>
      </c>
      <c r="J1385">
        <v>10</v>
      </c>
    </row>
    <row r="1386" spans="1:10" x14ac:dyDescent="0.25">
      <c r="A1386">
        <v>1385</v>
      </c>
      <c r="B1386" s="35">
        <v>43709</v>
      </c>
      <c r="C1386" t="s">
        <v>4376</v>
      </c>
      <c r="D1386" t="s">
        <v>4374</v>
      </c>
      <c r="E1386" t="s">
        <v>4375</v>
      </c>
      <c r="F1386" t="s">
        <v>233</v>
      </c>
      <c r="G1386" t="s">
        <v>705</v>
      </c>
      <c r="H1386">
        <v>437</v>
      </c>
      <c r="I1386" t="s">
        <v>251</v>
      </c>
      <c r="J1386">
        <v>4</v>
      </c>
    </row>
    <row r="1387" spans="1:10" x14ac:dyDescent="0.25">
      <c r="A1387">
        <v>1386</v>
      </c>
      <c r="B1387" s="35">
        <v>43512</v>
      </c>
      <c r="C1387" t="s">
        <v>4379</v>
      </c>
      <c r="D1387" t="s">
        <v>4377</v>
      </c>
      <c r="E1387" t="s">
        <v>4378</v>
      </c>
      <c r="F1387" t="s">
        <v>333</v>
      </c>
      <c r="G1387" t="s">
        <v>828</v>
      </c>
      <c r="H1387">
        <v>160</v>
      </c>
      <c r="I1387" t="s">
        <v>239</v>
      </c>
      <c r="J1387">
        <v>8</v>
      </c>
    </row>
    <row r="1388" spans="1:10" x14ac:dyDescent="0.25">
      <c r="A1388">
        <v>1387</v>
      </c>
      <c r="B1388" s="35">
        <v>43567</v>
      </c>
      <c r="C1388" t="s">
        <v>4382</v>
      </c>
      <c r="D1388" t="s">
        <v>4380</v>
      </c>
      <c r="E1388" t="s">
        <v>4381</v>
      </c>
      <c r="F1388" t="s">
        <v>1056</v>
      </c>
      <c r="G1388" t="s">
        <v>865</v>
      </c>
      <c r="H1388">
        <v>73</v>
      </c>
      <c r="I1388" t="s">
        <v>251</v>
      </c>
      <c r="J1388">
        <v>9</v>
      </c>
    </row>
    <row r="1389" spans="1:10" x14ac:dyDescent="0.25">
      <c r="A1389">
        <v>1388</v>
      </c>
      <c r="B1389" s="35">
        <v>43772</v>
      </c>
      <c r="C1389" t="s">
        <v>4384</v>
      </c>
      <c r="D1389" t="s">
        <v>926</v>
      </c>
      <c r="E1389" t="s">
        <v>4383</v>
      </c>
      <c r="F1389" t="s">
        <v>300</v>
      </c>
      <c r="G1389" t="s">
        <v>518</v>
      </c>
      <c r="H1389">
        <v>312</v>
      </c>
      <c r="I1389" t="s">
        <v>291</v>
      </c>
      <c r="J1389">
        <v>3</v>
      </c>
    </row>
    <row r="1390" spans="1:10" x14ac:dyDescent="0.25">
      <c r="A1390">
        <v>1389</v>
      </c>
      <c r="B1390" s="35">
        <v>43471</v>
      </c>
      <c r="C1390" t="s">
        <v>4387</v>
      </c>
      <c r="D1390" t="s">
        <v>4385</v>
      </c>
      <c r="E1390" t="s">
        <v>4386</v>
      </c>
      <c r="F1390" t="s">
        <v>295</v>
      </c>
      <c r="G1390" t="s">
        <v>421</v>
      </c>
      <c r="H1390">
        <v>316</v>
      </c>
      <c r="I1390" t="s">
        <v>305</v>
      </c>
      <c r="J1390">
        <v>1</v>
      </c>
    </row>
    <row r="1391" spans="1:10" x14ac:dyDescent="0.25">
      <c r="A1391">
        <v>1390</v>
      </c>
      <c r="B1391" s="35">
        <v>43757</v>
      </c>
      <c r="C1391" t="s">
        <v>4390</v>
      </c>
      <c r="D1391" t="s">
        <v>4388</v>
      </c>
      <c r="E1391" t="s">
        <v>4389</v>
      </c>
      <c r="F1391" t="s">
        <v>243</v>
      </c>
      <c r="G1391" t="s">
        <v>518</v>
      </c>
      <c r="H1391">
        <v>312</v>
      </c>
      <c r="I1391" t="s">
        <v>229</v>
      </c>
      <c r="J1391">
        <v>8</v>
      </c>
    </row>
    <row r="1392" spans="1:10" x14ac:dyDescent="0.25">
      <c r="A1392">
        <v>1391</v>
      </c>
      <c r="B1392" s="35">
        <v>43724</v>
      </c>
      <c r="C1392" t="s">
        <v>4393</v>
      </c>
      <c r="D1392" t="s">
        <v>4391</v>
      </c>
      <c r="E1392" t="s">
        <v>4392</v>
      </c>
      <c r="F1392" t="s">
        <v>300</v>
      </c>
      <c r="G1392" t="s">
        <v>304</v>
      </c>
      <c r="H1392">
        <v>397</v>
      </c>
      <c r="I1392" t="s">
        <v>239</v>
      </c>
      <c r="J1392">
        <v>2</v>
      </c>
    </row>
    <row r="1393" spans="1:10" x14ac:dyDescent="0.25">
      <c r="A1393">
        <v>1392</v>
      </c>
      <c r="B1393" s="35">
        <v>43787</v>
      </c>
      <c r="C1393" t="s">
        <v>4396</v>
      </c>
      <c r="D1393" t="s">
        <v>4394</v>
      </c>
      <c r="E1393" t="s">
        <v>4395</v>
      </c>
      <c r="F1393" t="s">
        <v>83</v>
      </c>
      <c r="G1393" t="s">
        <v>388</v>
      </c>
      <c r="H1393">
        <v>236</v>
      </c>
      <c r="I1393" t="s">
        <v>291</v>
      </c>
      <c r="J1393">
        <v>5</v>
      </c>
    </row>
    <row r="1394" spans="1:10" x14ac:dyDescent="0.25">
      <c r="A1394">
        <v>1393</v>
      </c>
      <c r="B1394" s="35">
        <v>43671</v>
      </c>
      <c r="C1394" t="s">
        <v>4399</v>
      </c>
      <c r="D1394" t="s">
        <v>4397</v>
      </c>
      <c r="E1394" t="s">
        <v>4398</v>
      </c>
      <c r="F1394" t="s">
        <v>580</v>
      </c>
      <c r="G1394" t="s">
        <v>612</v>
      </c>
      <c r="H1394">
        <v>202</v>
      </c>
      <c r="I1394" t="s">
        <v>305</v>
      </c>
      <c r="J1394">
        <v>8</v>
      </c>
    </row>
    <row r="1395" spans="1:10" x14ac:dyDescent="0.25">
      <c r="A1395">
        <v>1394</v>
      </c>
      <c r="B1395" s="35">
        <v>43524</v>
      </c>
      <c r="C1395" t="s">
        <v>4402</v>
      </c>
      <c r="D1395" t="s">
        <v>4400</v>
      </c>
      <c r="E1395" t="s">
        <v>4401</v>
      </c>
      <c r="F1395" t="s">
        <v>671</v>
      </c>
      <c r="G1395" t="s">
        <v>585</v>
      </c>
      <c r="H1395">
        <v>358</v>
      </c>
      <c r="I1395" t="s">
        <v>291</v>
      </c>
      <c r="J1395">
        <v>10</v>
      </c>
    </row>
    <row r="1396" spans="1:10" x14ac:dyDescent="0.25">
      <c r="A1396">
        <v>1395</v>
      </c>
      <c r="B1396" s="35">
        <v>43480</v>
      </c>
      <c r="C1396" t="s">
        <v>4405</v>
      </c>
      <c r="D1396" t="s">
        <v>4403</v>
      </c>
      <c r="E1396" t="s">
        <v>4404</v>
      </c>
      <c r="F1396" t="s">
        <v>506</v>
      </c>
      <c r="G1396" t="s">
        <v>286</v>
      </c>
      <c r="H1396">
        <v>251</v>
      </c>
      <c r="I1396" t="s">
        <v>257</v>
      </c>
      <c r="J1396">
        <v>2</v>
      </c>
    </row>
    <row r="1397" spans="1:10" x14ac:dyDescent="0.25">
      <c r="A1397">
        <v>1396</v>
      </c>
      <c r="B1397" s="35">
        <v>43662</v>
      </c>
      <c r="C1397" t="s">
        <v>4408</v>
      </c>
      <c r="D1397" t="s">
        <v>4406</v>
      </c>
      <c r="E1397" t="s">
        <v>4407</v>
      </c>
      <c r="F1397" t="s">
        <v>261</v>
      </c>
      <c r="G1397" t="s">
        <v>316</v>
      </c>
      <c r="H1397">
        <v>110</v>
      </c>
      <c r="I1397" t="s">
        <v>291</v>
      </c>
      <c r="J1397">
        <v>3</v>
      </c>
    </row>
    <row r="1398" spans="1:10" x14ac:dyDescent="0.25">
      <c r="A1398">
        <v>1397</v>
      </c>
      <c r="B1398" s="35">
        <v>43641</v>
      </c>
      <c r="C1398" t="s">
        <v>4411</v>
      </c>
      <c r="D1398" t="s">
        <v>4409</v>
      </c>
      <c r="E1398" t="s">
        <v>4410</v>
      </c>
      <c r="F1398" t="s">
        <v>784</v>
      </c>
      <c r="G1398" t="s">
        <v>256</v>
      </c>
      <c r="H1398">
        <v>58</v>
      </c>
      <c r="I1398" t="s">
        <v>229</v>
      </c>
      <c r="J1398">
        <v>8</v>
      </c>
    </row>
    <row r="1399" spans="1:10" x14ac:dyDescent="0.25">
      <c r="A1399">
        <v>1398</v>
      </c>
      <c r="B1399" s="35">
        <v>43530</v>
      </c>
      <c r="C1399" t="s">
        <v>4414</v>
      </c>
      <c r="D1399" t="s">
        <v>4412</v>
      </c>
      <c r="E1399" t="s">
        <v>4413</v>
      </c>
      <c r="F1399" t="s">
        <v>468</v>
      </c>
      <c r="G1399" t="s">
        <v>338</v>
      </c>
      <c r="H1399">
        <v>151</v>
      </c>
      <c r="I1399" t="s">
        <v>305</v>
      </c>
      <c r="J1399">
        <v>8</v>
      </c>
    </row>
    <row r="1400" spans="1:10" x14ac:dyDescent="0.25">
      <c r="A1400">
        <v>1399</v>
      </c>
      <c r="B1400" s="35">
        <v>43733</v>
      </c>
      <c r="C1400" t="s">
        <v>4417</v>
      </c>
      <c r="D1400" t="s">
        <v>4415</v>
      </c>
      <c r="E1400" t="s">
        <v>4416</v>
      </c>
      <c r="F1400" t="s">
        <v>432</v>
      </c>
      <c r="G1400" t="s">
        <v>354</v>
      </c>
      <c r="H1400">
        <v>224</v>
      </c>
      <c r="I1400" t="s">
        <v>239</v>
      </c>
      <c r="J1400">
        <v>10</v>
      </c>
    </row>
    <row r="1401" spans="1:10" x14ac:dyDescent="0.25">
      <c r="A1401">
        <v>1400</v>
      </c>
      <c r="B1401" s="35">
        <v>43725</v>
      </c>
      <c r="C1401" t="s">
        <v>4420</v>
      </c>
      <c r="D1401" t="s">
        <v>4418</v>
      </c>
      <c r="E1401" t="s">
        <v>4419</v>
      </c>
      <c r="F1401" t="s">
        <v>432</v>
      </c>
      <c r="G1401" t="s">
        <v>726</v>
      </c>
      <c r="H1401">
        <v>418</v>
      </c>
      <c r="I1401" t="s">
        <v>257</v>
      </c>
      <c r="J1401">
        <v>3</v>
      </c>
    </row>
    <row r="1402" spans="1:10" x14ac:dyDescent="0.25">
      <c r="A1402">
        <v>1401</v>
      </c>
      <c r="B1402" s="35">
        <v>43706</v>
      </c>
      <c r="C1402" t="s">
        <v>4423</v>
      </c>
      <c r="D1402" t="s">
        <v>4421</v>
      </c>
      <c r="E1402" t="s">
        <v>4422</v>
      </c>
      <c r="F1402" t="s">
        <v>243</v>
      </c>
      <c r="G1402" t="s">
        <v>645</v>
      </c>
      <c r="H1402">
        <v>42</v>
      </c>
      <c r="I1402" t="s">
        <v>291</v>
      </c>
      <c r="J1402">
        <v>9</v>
      </c>
    </row>
    <row r="1403" spans="1:10" x14ac:dyDescent="0.25">
      <c r="A1403">
        <v>1402</v>
      </c>
      <c r="B1403" s="35">
        <v>43481</v>
      </c>
      <c r="C1403" t="s">
        <v>4426</v>
      </c>
      <c r="D1403" t="s">
        <v>4424</v>
      </c>
      <c r="E1403" t="s">
        <v>4425</v>
      </c>
      <c r="F1403" t="s">
        <v>517</v>
      </c>
      <c r="G1403" t="s">
        <v>316</v>
      </c>
      <c r="H1403">
        <v>98</v>
      </c>
      <c r="I1403" t="s">
        <v>257</v>
      </c>
      <c r="J1403">
        <v>4</v>
      </c>
    </row>
    <row r="1404" spans="1:10" x14ac:dyDescent="0.25">
      <c r="A1404">
        <v>1403</v>
      </c>
      <c r="B1404" s="35">
        <v>43643</v>
      </c>
      <c r="C1404" t="s">
        <v>4428</v>
      </c>
      <c r="D1404" t="s">
        <v>3181</v>
      </c>
      <c r="E1404" t="s">
        <v>4427</v>
      </c>
      <c r="F1404" t="s">
        <v>506</v>
      </c>
      <c r="G1404" t="s">
        <v>228</v>
      </c>
      <c r="H1404">
        <v>496</v>
      </c>
      <c r="I1404" t="s">
        <v>239</v>
      </c>
      <c r="J1404">
        <v>2</v>
      </c>
    </row>
    <row r="1405" spans="1:10" x14ac:dyDescent="0.25">
      <c r="A1405">
        <v>1404</v>
      </c>
      <c r="B1405" s="35">
        <v>43507</v>
      </c>
      <c r="C1405" t="s">
        <v>4431</v>
      </c>
      <c r="D1405" t="s">
        <v>4429</v>
      </c>
      <c r="E1405" t="s">
        <v>4430</v>
      </c>
      <c r="F1405" t="s">
        <v>233</v>
      </c>
      <c r="G1405" t="s">
        <v>256</v>
      </c>
      <c r="H1405">
        <v>410</v>
      </c>
      <c r="I1405" t="s">
        <v>251</v>
      </c>
      <c r="J1405">
        <v>5</v>
      </c>
    </row>
    <row r="1406" spans="1:10" x14ac:dyDescent="0.25">
      <c r="A1406">
        <v>1405</v>
      </c>
      <c r="B1406" s="35">
        <v>43656</v>
      </c>
      <c r="C1406" t="s">
        <v>4434</v>
      </c>
      <c r="D1406" t="s">
        <v>4432</v>
      </c>
      <c r="E1406" t="s">
        <v>4433</v>
      </c>
      <c r="F1406" t="s">
        <v>450</v>
      </c>
      <c r="G1406" t="s">
        <v>345</v>
      </c>
      <c r="H1406">
        <v>414</v>
      </c>
      <c r="I1406" t="s">
        <v>229</v>
      </c>
      <c r="J1406">
        <v>3</v>
      </c>
    </row>
    <row r="1407" spans="1:10" x14ac:dyDescent="0.25">
      <c r="A1407">
        <v>1406</v>
      </c>
      <c r="B1407" s="35">
        <v>43733</v>
      </c>
      <c r="C1407" t="s">
        <v>4436</v>
      </c>
      <c r="D1407" t="s">
        <v>1082</v>
      </c>
      <c r="E1407" t="s">
        <v>4435</v>
      </c>
      <c r="F1407" t="s">
        <v>349</v>
      </c>
      <c r="G1407" t="s">
        <v>345</v>
      </c>
      <c r="H1407">
        <v>52</v>
      </c>
      <c r="I1407" t="s">
        <v>229</v>
      </c>
      <c r="J1407">
        <v>6</v>
      </c>
    </row>
    <row r="1408" spans="1:10" x14ac:dyDescent="0.25">
      <c r="A1408">
        <v>1407</v>
      </c>
      <c r="B1408" s="35">
        <v>43568</v>
      </c>
      <c r="C1408" t="s">
        <v>4438</v>
      </c>
      <c r="D1408" t="s">
        <v>4437</v>
      </c>
      <c r="E1408" t="s">
        <v>3050</v>
      </c>
      <c r="F1408" t="s">
        <v>83</v>
      </c>
      <c r="G1408" t="s">
        <v>932</v>
      </c>
      <c r="H1408">
        <v>282</v>
      </c>
      <c r="I1408" t="s">
        <v>305</v>
      </c>
      <c r="J1408">
        <v>8</v>
      </c>
    </row>
    <row r="1409" spans="1:10" x14ac:dyDescent="0.25">
      <c r="A1409">
        <v>1408</v>
      </c>
      <c r="B1409" s="35">
        <v>43494</v>
      </c>
      <c r="C1409" t="s">
        <v>4441</v>
      </c>
      <c r="D1409" t="s">
        <v>4439</v>
      </c>
      <c r="E1409" t="s">
        <v>4440</v>
      </c>
      <c r="F1409" t="s">
        <v>249</v>
      </c>
      <c r="G1409" t="s">
        <v>709</v>
      </c>
      <c r="H1409">
        <v>125</v>
      </c>
      <c r="I1409" t="s">
        <v>257</v>
      </c>
      <c r="J1409">
        <v>6</v>
      </c>
    </row>
    <row r="1410" spans="1:10" x14ac:dyDescent="0.25">
      <c r="A1410">
        <v>1409</v>
      </c>
      <c r="B1410" s="35">
        <v>43671</v>
      </c>
      <c r="C1410" t="s">
        <v>4444</v>
      </c>
      <c r="D1410" t="s">
        <v>4442</v>
      </c>
      <c r="E1410" t="s">
        <v>4443</v>
      </c>
      <c r="F1410" t="s">
        <v>333</v>
      </c>
      <c r="G1410" t="s">
        <v>589</v>
      </c>
      <c r="H1410">
        <v>93</v>
      </c>
      <c r="I1410" t="s">
        <v>251</v>
      </c>
      <c r="J1410">
        <v>1</v>
      </c>
    </row>
    <row r="1411" spans="1:10" x14ac:dyDescent="0.25">
      <c r="A1411">
        <v>1410</v>
      </c>
      <c r="B1411" s="35">
        <v>43655</v>
      </c>
      <c r="C1411" t="s">
        <v>4447</v>
      </c>
      <c r="D1411" t="s">
        <v>4445</v>
      </c>
      <c r="E1411" t="s">
        <v>4446</v>
      </c>
      <c r="F1411" t="s">
        <v>432</v>
      </c>
      <c r="G1411" t="s">
        <v>932</v>
      </c>
      <c r="H1411">
        <v>291</v>
      </c>
      <c r="I1411" t="s">
        <v>245</v>
      </c>
      <c r="J1411">
        <v>1</v>
      </c>
    </row>
    <row r="1412" spans="1:10" x14ac:dyDescent="0.25">
      <c r="A1412">
        <v>1411</v>
      </c>
      <c r="B1412" s="35">
        <v>43610</v>
      </c>
      <c r="C1412" t="s">
        <v>4449</v>
      </c>
      <c r="D1412" t="s">
        <v>1895</v>
      </c>
      <c r="E1412" t="s">
        <v>4448</v>
      </c>
      <c r="F1412" t="s">
        <v>233</v>
      </c>
      <c r="G1412" t="s">
        <v>557</v>
      </c>
      <c r="H1412">
        <v>482</v>
      </c>
      <c r="I1412" t="s">
        <v>305</v>
      </c>
      <c r="J1412">
        <v>1</v>
      </c>
    </row>
    <row r="1413" spans="1:10" x14ac:dyDescent="0.25">
      <c r="A1413">
        <v>1412</v>
      </c>
      <c r="B1413" s="35">
        <v>43494</v>
      </c>
      <c r="C1413" t="s">
        <v>4452</v>
      </c>
      <c r="D1413" t="s">
        <v>4450</v>
      </c>
      <c r="E1413" t="s">
        <v>4451</v>
      </c>
      <c r="F1413" t="s">
        <v>233</v>
      </c>
      <c r="G1413" t="s">
        <v>684</v>
      </c>
      <c r="H1413">
        <v>227</v>
      </c>
      <c r="I1413" t="s">
        <v>245</v>
      </c>
      <c r="J1413">
        <v>9</v>
      </c>
    </row>
    <row r="1414" spans="1:10" x14ac:dyDescent="0.25">
      <c r="A1414">
        <v>1413</v>
      </c>
      <c r="B1414" s="35">
        <v>43582</v>
      </c>
      <c r="C1414" t="s">
        <v>4454</v>
      </c>
      <c r="D1414" t="s">
        <v>4123</v>
      </c>
      <c r="E1414" t="s">
        <v>4453</v>
      </c>
      <c r="F1414" t="s">
        <v>784</v>
      </c>
      <c r="G1414" t="s">
        <v>589</v>
      </c>
      <c r="H1414">
        <v>420</v>
      </c>
      <c r="I1414" t="s">
        <v>245</v>
      </c>
      <c r="J1414">
        <v>10</v>
      </c>
    </row>
    <row r="1415" spans="1:10" x14ac:dyDescent="0.25">
      <c r="A1415">
        <v>1414</v>
      </c>
      <c r="B1415" s="35">
        <v>43594</v>
      </c>
      <c r="C1415" t="s">
        <v>4457</v>
      </c>
      <c r="D1415" t="s">
        <v>4455</v>
      </c>
      <c r="E1415" t="s">
        <v>4456</v>
      </c>
      <c r="F1415" t="s">
        <v>517</v>
      </c>
      <c r="G1415" t="s">
        <v>828</v>
      </c>
      <c r="H1415">
        <v>461</v>
      </c>
      <c r="I1415" t="s">
        <v>245</v>
      </c>
      <c r="J1415">
        <v>6</v>
      </c>
    </row>
    <row r="1416" spans="1:10" x14ac:dyDescent="0.25">
      <c r="A1416">
        <v>1415</v>
      </c>
      <c r="B1416" s="35">
        <v>43699</v>
      </c>
      <c r="C1416" t="s">
        <v>4459</v>
      </c>
      <c r="D1416" t="s">
        <v>2880</v>
      </c>
      <c r="E1416" t="s">
        <v>4458</v>
      </c>
      <c r="F1416" t="s">
        <v>473</v>
      </c>
      <c r="G1416" t="s">
        <v>552</v>
      </c>
      <c r="H1416">
        <v>86</v>
      </c>
      <c r="I1416" t="s">
        <v>239</v>
      </c>
      <c r="J1416">
        <v>6</v>
      </c>
    </row>
    <row r="1417" spans="1:10" x14ac:dyDescent="0.25">
      <c r="A1417">
        <v>1416</v>
      </c>
      <c r="B1417" s="35">
        <v>43639</v>
      </c>
      <c r="C1417" t="s">
        <v>4462</v>
      </c>
      <c r="D1417" t="s">
        <v>4460</v>
      </c>
      <c r="E1417" t="s">
        <v>4461</v>
      </c>
      <c r="F1417" t="s">
        <v>249</v>
      </c>
      <c r="G1417" t="s">
        <v>913</v>
      </c>
      <c r="H1417">
        <v>35</v>
      </c>
      <c r="I1417" t="s">
        <v>229</v>
      </c>
      <c r="J1417">
        <v>6</v>
      </c>
    </row>
    <row r="1418" spans="1:10" x14ac:dyDescent="0.25">
      <c r="A1418">
        <v>1417</v>
      </c>
      <c r="B1418" s="35">
        <v>43715</v>
      </c>
      <c r="C1418" t="s">
        <v>4465</v>
      </c>
      <c r="D1418" t="s">
        <v>4463</v>
      </c>
      <c r="E1418" t="s">
        <v>4464</v>
      </c>
      <c r="F1418" t="s">
        <v>266</v>
      </c>
      <c r="G1418" t="s">
        <v>433</v>
      </c>
      <c r="H1418">
        <v>446</v>
      </c>
      <c r="I1418" t="s">
        <v>251</v>
      </c>
      <c r="J1418">
        <v>1</v>
      </c>
    </row>
    <row r="1419" spans="1:10" x14ac:dyDescent="0.25">
      <c r="A1419">
        <v>1418</v>
      </c>
      <c r="B1419" s="35">
        <v>43562</v>
      </c>
      <c r="C1419" t="s">
        <v>4468</v>
      </c>
      <c r="D1419" t="s">
        <v>4466</v>
      </c>
      <c r="E1419" t="s">
        <v>4467</v>
      </c>
      <c r="F1419" t="s">
        <v>233</v>
      </c>
      <c r="G1419" t="s">
        <v>913</v>
      </c>
      <c r="H1419">
        <v>476</v>
      </c>
      <c r="I1419" t="s">
        <v>229</v>
      </c>
      <c r="J1419">
        <v>2</v>
      </c>
    </row>
    <row r="1420" spans="1:10" x14ac:dyDescent="0.25">
      <c r="A1420">
        <v>1419</v>
      </c>
      <c r="B1420" s="35">
        <v>43557</v>
      </c>
      <c r="C1420" t="s">
        <v>4471</v>
      </c>
      <c r="D1420" t="s">
        <v>4469</v>
      </c>
      <c r="E1420" t="s">
        <v>4470</v>
      </c>
      <c r="F1420" t="s">
        <v>722</v>
      </c>
      <c r="G1420" t="s">
        <v>832</v>
      </c>
      <c r="H1420">
        <v>33</v>
      </c>
      <c r="I1420" t="s">
        <v>291</v>
      </c>
      <c r="J1420">
        <v>9</v>
      </c>
    </row>
    <row r="1421" spans="1:10" x14ac:dyDescent="0.25">
      <c r="A1421">
        <v>1420</v>
      </c>
      <c r="B1421" s="35">
        <v>43576</v>
      </c>
      <c r="C1421" t="s">
        <v>4473</v>
      </c>
      <c r="D1421" t="s">
        <v>4472</v>
      </c>
      <c r="E1421" t="s">
        <v>3458</v>
      </c>
      <c r="F1421" t="s">
        <v>233</v>
      </c>
      <c r="G1421" t="s">
        <v>329</v>
      </c>
      <c r="H1421">
        <v>378</v>
      </c>
      <c r="I1421" t="s">
        <v>239</v>
      </c>
      <c r="J1421">
        <v>7</v>
      </c>
    </row>
    <row r="1422" spans="1:10" x14ac:dyDescent="0.25">
      <c r="A1422">
        <v>1421</v>
      </c>
      <c r="B1422" s="35">
        <v>43496</v>
      </c>
      <c r="C1422" t="s">
        <v>4475</v>
      </c>
      <c r="D1422" t="s">
        <v>1371</v>
      </c>
      <c r="E1422" t="s">
        <v>4474</v>
      </c>
      <c r="F1422" t="s">
        <v>249</v>
      </c>
      <c r="G1422" t="s">
        <v>698</v>
      </c>
      <c r="H1422">
        <v>111</v>
      </c>
      <c r="I1422" t="s">
        <v>229</v>
      </c>
      <c r="J1422">
        <v>10</v>
      </c>
    </row>
    <row r="1423" spans="1:10" x14ac:dyDescent="0.25">
      <c r="A1423">
        <v>1422</v>
      </c>
      <c r="B1423" s="35">
        <v>43723</v>
      </c>
      <c r="C1423" t="s">
        <v>4478</v>
      </c>
      <c r="D1423" t="s">
        <v>4476</v>
      </c>
      <c r="E1423" t="s">
        <v>4477</v>
      </c>
      <c r="F1423" t="s">
        <v>243</v>
      </c>
      <c r="G1423" t="s">
        <v>589</v>
      </c>
      <c r="H1423">
        <v>63</v>
      </c>
      <c r="I1423" t="s">
        <v>239</v>
      </c>
      <c r="J1423">
        <v>2</v>
      </c>
    </row>
    <row r="1424" spans="1:10" x14ac:dyDescent="0.25">
      <c r="A1424">
        <v>1423</v>
      </c>
      <c r="B1424" s="35">
        <v>43512</v>
      </c>
      <c r="C1424" t="s">
        <v>4481</v>
      </c>
      <c r="D1424" t="s">
        <v>4479</v>
      </c>
      <c r="E1424" t="s">
        <v>4480</v>
      </c>
      <c r="F1424" t="s">
        <v>300</v>
      </c>
      <c r="G1424" t="s">
        <v>384</v>
      </c>
      <c r="H1424">
        <v>500</v>
      </c>
      <c r="I1424" t="s">
        <v>251</v>
      </c>
      <c r="J1424">
        <v>10</v>
      </c>
    </row>
    <row r="1425" spans="1:10" x14ac:dyDescent="0.25">
      <c r="A1425">
        <v>1424</v>
      </c>
      <c r="B1425" s="35">
        <v>43632</v>
      </c>
      <c r="C1425" t="s">
        <v>4484</v>
      </c>
      <c r="D1425" t="s">
        <v>4482</v>
      </c>
      <c r="E1425" t="s">
        <v>4483</v>
      </c>
      <c r="F1425" t="s">
        <v>924</v>
      </c>
      <c r="G1425" t="s">
        <v>281</v>
      </c>
      <c r="H1425">
        <v>152</v>
      </c>
      <c r="I1425" t="s">
        <v>257</v>
      </c>
      <c r="J1425">
        <v>2</v>
      </c>
    </row>
    <row r="1426" spans="1:10" x14ac:dyDescent="0.25">
      <c r="A1426">
        <v>1425</v>
      </c>
      <c r="B1426" s="35">
        <v>43602</v>
      </c>
      <c r="C1426" t="s">
        <v>4487</v>
      </c>
      <c r="D1426" t="s">
        <v>4485</v>
      </c>
      <c r="E1426" t="s">
        <v>4486</v>
      </c>
      <c r="F1426" t="s">
        <v>83</v>
      </c>
      <c r="G1426" t="s">
        <v>446</v>
      </c>
      <c r="H1426">
        <v>334</v>
      </c>
      <c r="I1426" t="s">
        <v>239</v>
      </c>
      <c r="J1426">
        <v>8</v>
      </c>
    </row>
    <row r="1427" spans="1:10" x14ac:dyDescent="0.25">
      <c r="A1427">
        <v>1426</v>
      </c>
      <c r="B1427" s="35">
        <v>43704</v>
      </c>
      <c r="C1427" t="s">
        <v>4490</v>
      </c>
      <c r="D1427" t="s">
        <v>4488</v>
      </c>
      <c r="E1427" t="s">
        <v>4489</v>
      </c>
      <c r="F1427" t="s">
        <v>395</v>
      </c>
      <c r="G1427" t="s">
        <v>371</v>
      </c>
      <c r="H1427">
        <v>311</v>
      </c>
      <c r="I1427" t="s">
        <v>251</v>
      </c>
      <c r="J1427">
        <v>9</v>
      </c>
    </row>
    <row r="1428" spans="1:10" x14ac:dyDescent="0.25">
      <c r="A1428">
        <v>1427</v>
      </c>
      <c r="B1428" s="35">
        <v>43708</v>
      </c>
      <c r="C1428" t="s">
        <v>4493</v>
      </c>
      <c r="D1428" t="s">
        <v>4491</v>
      </c>
      <c r="E1428" t="s">
        <v>4492</v>
      </c>
      <c r="F1428" t="s">
        <v>300</v>
      </c>
      <c r="G1428" t="s">
        <v>1072</v>
      </c>
      <c r="H1428">
        <v>161</v>
      </c>
      <c r="I1428" t="s">
        <v>257</v>
      </c>
      <c r="J1428">
        <v>8</v>
      </c>
    </row>
    <row r="1429" spans="1:10" x14ac:dyDescent="0.25">
      <c r="A1429">
        <v>1428</v>
      </c>
      <c r="B1429" s="35">
        <v>43697</v>
      </c>
      <c r="C1429" t="s">
        <v>4496</v>
      </c>
      <c r="D1429" t="s">
        <v>4494</v>
      </c>
      <c r="E1429" t="s">
        <v>4495</v>
      </c>
      <c r="F1429" t="s">
        <v>300</v>
      </c>
      <c r="G1429" t="s">
        <v>513</v>
      </c>
      <c r="H1429">
        <v>79</v>
      </c>
      <c r="I1429" t="s">
        <v>291</v>
      </c>
      <c r="J1429">
        <v>10</v>
      </c>
    </row>
    <row r="1430" spans="1:10" x14ac:dyDescent="0.25">
      <c r="A1430">
        <v>1429</v>
      </c>
      <c r="B1430" s="35">
        <v>43751</v>
      </c>
      <c r="C1430" t="s">
        <v>4499</v>
      </c>
      <c r="D1430" t="s">
        <v>4497</v>
      </c>
      <c r="E1430" t="s">
        <v>4498</v>
      </c>
      <c r="F1430" t="s">
        <v>333</v>
      </c>
      <c r="G1430" t="s">
        <v>384</v>
      </c>
      <c r="H1430">
        <v>448</v>
      </c>
      <c r="I1430" t="s">
        <v>291</v>
      </c>
      <c r="J1430">
        <v>6</v>
      </c>
    </row>
    <row r="1431" spans="1:10" x14ac:dyDescent="0.25">
      <c r="A1431">
        <v>1430</v>
      </c>
      <c r="B1431" s="35">
        <v>43470</v>
      </c>
      <c r="C1431" t="s">
        <v>4502</v>
      </c>
      <c r="D1431" t="s">
        <v>4500</v>
      </c>
      <c r="E1431" t="s">
        <v>4501</v>
      </c>
      <c r="F1431" t="s">
        <v>243</v>
      </c>
      <c r="G1431" t="s">
        <v>1014</v>
      </c>
      <c r="H1431">
        <v>414</v>
      </c>
      <c r="I1431" t="s">
        <v>229</v>
      </c>
      <c r="J1431">
        <v>5</v>
      </c>
    </row>
    <row r="1432" spans="1:10" x14ac:dyDescent="0.25">
      <c r="A1432">
        <v>1431</v>
      </c>
      <c r="B1432" s="35">
        <v>43572</v>
      </c>
      <c r="C1432" t="s">
        <v>4504</v>
      </c>
      <c r="D1432" t="s">
        <v>3214</v>
      </c>
      <c r="E1432" t="s">
        <v>4503</v>
      </c>
      <c r="F1432" t="s">
        <v>300</v>
      </c>
      <c r="G1432" t="s">
        <v>324</v>
      </c>
      <c r="H1432">
        <v>271</v>
      </c>
      <c r="I1432" t="s">
        <v>251</v>
      </c>
      <c r="J1432">
        <v>1</v>
      </c>
    </row>
    <row r="1433" spans="1:10" x14ac:dyDescent="0.25">
      <c r="A1433">
        <v>1432</v>
      </c>
      <c r="B1433" s="35">
        <v>43744</v>
      </c>
      <c r="C1433" t="s">
        <v>4507</v>
      </c>
      <c r="D1433" t="s">
        <v>4505</v>
      </c>
      <c r="E1433" t="s">
        <v>4506</v>
      </c>
      <c r="F1433" t="s">
        <v>243</v>
      </c>
      <c r="G1433" t="s">
        <v>324</v>
      </c>
      <c r="H1433">
        <v>31</v>
      </c>
      <c r="I1433" t="s">
        <v>291</v>
      </c>
      <c r="J1433">
        <v>4</v>
      </c>
    </row>
    <row r="1434" spans="1:10" x14ac:dyDescent="0.25">
      <c r="A1434">
        <v>1433</v>
      </c>
      <c r="B1434" s="35">
        <v>43651</v>
      </c>
      <c r="C1434" t="s">
        <v>4510</v>
      </c>
      <c r="D1434" t="s">
        <v>4508</v>
      </c>
      <c r="E1434" t="s">
        <v>4509</v>
      </c>
      <c r="F1434" t="s">
        <v>249</v>
      </c>
      <c r="G1434" t="s">
        <v>271</v>
      </c>
      <c r="H1434">
        <v>92</v>
      </c>
      <c r="I1434" t="s">
        <v>291</v>
      </c>
      <c r="J1434">
        <v>7</v>
      </c>
    </row>
    <row r="1435" spans="1:10" x14ac:dyDescent="0.25">
      <c r="A1435">
        <v>1434</v>
      </c>
      <c r="B1435" s="35">
        <v>43769</v>
      </c>
      <c r="C1435" t="s">
        <v>4513</v>
      </c>
      <c r="D1435" t="s">
        <v>4511</v>
      </c>
      <c r="E1435" t="s">
        <v>4512</v>
      </c>
      <c r="F1435" t="s">
        <v>784</v>
      </c>
      <c r="G1435" t="s">
        <v>384</v>
      </c>
      <c r="H1435">
        <v>191</v>
      </c>
      <c r="I1435" t="s">
        <v>257</v>
      </c>
      <c r="J1435">
        <v>1</v>
      </c>
    </row>
    <row r="1436" spans="1:10" x14ac:dyDescent="0.25">
      <c r="A1436">
        <v>1435</v>
      </c>
      <c r="B1436" s="35">
        <v>43613</v>
      </c>
      <c r="C1436" t="s">
        <v>4516</v>
      </c>
      <c r="D1436" t="s">
        <v>4514</v>
      </c>
      <c r="E1436" t="s">
        <v>4515</v>
      </c>
      <c r="F1436" t="s">
        <v>233</v>
      </c>
      <c r="G1436" t="s">
        <v>705</v>
      </c>
      <c r="H1436">
        <v>179</v>
      </c>
      <c r="I1436" t="s">
        <v>257</v>
      </c>
      <c r="J1436">
        <v>6</v>
      </c>
    </row>
    <row r="1437" spans="1:10" x14ac:dyDescent="0.25">
      <c r="A1437">
        <v>1436</v>
      </c>
      <c r="B1437" s="35">
        <v>43624</v>
      </c>
      <c r="C1437" t="s">
        <v>4518</v>
      </c>
      <c r="D1437" t="s">
        <v>2504</v>
      </c>
      <c r="E1437" t="s">
        <v>4517</v>
      </c>
      <c r="F1437" t="s">
        <v>243</v>
      </c>
      <c r="G1437" t="s">
        <v>354</v>
      </c>
      <c r="H1437">
        <v>282</v>
      </c>
      <c r="I1437" t="s">
        <v>245</v>
      </c>
      <c r="J1437">
        <v>8</v>
      </c>
    </row>
    <row r="1438" spans="1:10" x14ac:dyDescent="0.25">
      <c r="A1438">
        <v>1437</v>
      </c>
      <c r="B1438" s="35">
        <v>43716</v>
      </c>
      <c r="C1438" t="s">
        <v>4521</v>
      </c>
      <c r="D1438" t="s">
        <v>4519</v>
      </c>
      <c r="E1438" t="s">
        <v>4520</v>
      </c>
      <c r="F1438" t="s">
        <v>300</v>
      </c>
      <c r="G1438" t="s">
        <v>286</v>
      </c>
      <c r="H1438">
        <v>336</v>
      </c>
      <c r="I1438" t="s">
        <v>305</v>
      </c>
      <c r="J1438">
        <v>7</v>
      </c>
    </row>
    <row r="1439" spans="1:10" x14ac:dyDescent="0.25">
      <c r="A1439">
        <v>1438</v>
      </c>
      <c r="B1439" s="35">
        <v>43566</v>
      </c>
      <c r="C1439" t="s">
        <v>4523</v>
      </c>
      <c r="D1439" t="s">
        <v>4400</v>
      </c>
      <c r="E1439" t="s">
        <v>4522</v>
      </c>
      <c r="F1439" t="s">
        <v>784</v>
      </c>
      <c r="G1439" t="s">
        <v>705</v>
      </c>
      <c r="H1439">
        <v>483</v>
      </c>
      <c r="I1439" t="s">
        <v>305</v>
      </c>
      <c r="J1439">
        <v>8</v>
      </c>
    </row>
    <row r="1440" spans="1:10" x14ac:dyDescent="0.25">
      <c r="A1440">
        <v>1439</v>
      </c>
      <c r="B1440" s="35">
        <v>43726</v>
      </c>
      <c r="C1440" t="s">
        <v>4525</v>
      </c>
      <c r="D1440" t="s">
        <v>3099</v>
      </c>
      <c r="E1440" t="s">
        <v>4524</v>
      </c>
      <c r="F1440" t="s">
        <v>83</v>
      </c>
      <c r="G1440" t="s">
        <v>1213</v>
      </c>
      <c r="H1440">
        <v>116</v>
      </c>
      <c r="I1440" t="s">
        <v>251</v>
      </c>
      <c r="J1440">
        <v>8</v>
      </c>
    </row>
    <row r="1441" spans="1:10" x14ac:dyDescent="0.25">
      <c r="A1441">
        <v>1440</v>
      </c>
      <c r="B1441" s="35">
        <v>43565</v>
      </c>
      <c r="C1441" t="s">
        <v>4528</v>
      </c>
      <c r="D1441" t="s">
        <v>4526</v>
      </c>
      <c r="E1441" t="s">
        <v>4527</v>
      </c>
      <c r="F1441" t="s">
        <v>580</v>
      </c>
      <c r="G1441" t="s">
        <v>975</v>
      </c>
      <c r="H1441">
        <v>171</v>
      </c>
      <c r="I1441" t="s">
        <v>291</v>
      </c>
      <c r="J1441">
        <v>2</v>
      </c>
    </row>
    <row r="1442" spans="1:10" x14ac:dyDescent="0.25">
      <c r="A1442">
        <v>1441</v>
      </c>
      <c r="B1442" s="35">
        <v>43716</v>
      </c>
      <c r="C1442" t="s">
        <v>4531</v>
      </c>
      <c r="D1442" t="s">
        <v>4529</v>
      </c>
      <c r="E1442" t="s">
        <v>4530</v>
      </c>
      <c r="F1442" t="s">
        <v>407</v>
      </c>
      <c r="G1442" t="s">
        <v>1072</v>
      </c>
      <c r="H1442">
        <v>259</v>
      </c>
      <c r="I1442" t="s">
        <v>239</v>
      </c>
      <c r="J1442">
        <v>10</v>
      </c>
    </row>
    <row r="1443" spans="1:10" x14ac:dyDescent="0.25">
      <c r="A1443">
        <v>1442</v>
      </c>
      <c r="B1443" s="35">
        <v>43665</v>
      </c>
      <c r="C1443" t="s">
        <v>4532</v>
      </c>
      <c r="D1443" t="s">
        <v>2607</v>
      </c>
      <c r="E1443" t="s">
        <v>2478</v>
      </c>
      <c r="F1443" t="s">
        <v>243</v>
      </c>
      <c r="G1443" t="s">
        <v>749</v>
      </c>
      <c r="H1443">
        <v>485</v>
      </c>
      <c r="I1443" t="s">
        <v>239</v>
      </c>
      <c r="J1443">
        <v>4</v>
      </c>
    </row>
    <row r="1444" spans="1:10" x14ac:dyDescent="0.25">
      <c r="A1444">
        <v>1443</v>
      </c>
      <c r="B1444" s="35">
        <v>43690</v>
      </c>
      <c r="C1444" t="s">
        <v>4535</v>
      </c>
      <c r="D1444" t="s">
        <v>4533</v>
      </c>
      <c r="E1444" t="s">
        <v>4534</v>
      </c>
      <c r="F1444" t="s">
        <v>784</v>
      </c>
      <c r="G1444" t="s">
        <v>490</v>
      </c>
      <c r="H1444">
        <v>44</v>
      </c>
      <c r="I1444" t="s">
        <v>239</v>
      </c>
      <c r="J1444">
        <v>3</v>
      </c>
    </row>
    <row r="1445" spans="1:10" x14ac:dyDescent="0.25">
      <c r="A1445">
        <v>1444</v>
      </c>
      <c r="B1445" s="35">
        <v>43552</v>
      </c>
      <c r="C1445" t="s">
        <v>4537</v>
      </c>
      <c r="D1445" t="s">
        <v>1795</v>
      </c>
      <c r="E1445" t="s">
        <v>4536</v>
      </c>
      <c r="F1445" t="s">
        <v>395</v>
      </c>
      <c r="G1445" t="s">
        <v>589</v>
      </c>
      <c r="H1445">
        <v>412</v>
      </c>
      <c r="I1445" t="s">
        <v>229</v>
      </c>
      <c r="J1445">
        <v>7</v>
      </c>
    </row>
    <row r="1446" spans="1:10" x14ac:dyDescent="0.25">
      <c r="A1446">
        <v>1445</v>
      </c>
      <c r="B1446" s="35">
        <v>43563</v>
      </c>
      <c r="C1446" t="s">
        <v>4540</v>
      </c>
      <c r="D1446" t="s">
        <v>4538</v>
      </c>
      <c r="E1446" t="s">
        <v>4539</v>
      </c>
      <c r="F1446" t="s">
        <v>333</v>
      </c>
      <c r="G1446" t="s">
        <v>567</v>
      </c>
      <c r="H1446">
        <v>287</v>
      </c>
      <c r="I1446" t="s">
        <v>245</v>
      </c>
      <c r="J1446">
        <v>3</v>
      </c>
    </row>
    <row r="1447" spans="1:10" x14ac:dyDescent="0.25">
      <c r="A1447">
        <v>1446</v>
      </c>
      <c r="B1447" s="35">
        <v>43514</v>
      </c>
      <c r="C1447" t="s">
        <v>4543</v>
      </c>
      <c r="D1447" t="s">
        <v>4541</v>
      </c>
      <c r="E1447" t="s">
        <v>4542</v>
      </c>
      <c r="F1447" t="s">
        <v>468</v>
      </c>
      <c r="G1447" t="s">
        <v>234</v>
      </c>
      <c r="H1447">
        <v>82</v>
      </c>
      <c r="I1447" t="s">
        <v>245</v>
      </c>
      <c r="J1447">
        <v>7</v>
      </c>
    </row>
    <row r="1448" spans="1:10" x14ac:dyDescent="0.25">
      <c r="A1448">
        <v>1447</v>
      </c>
      <c r="B1448" s="35">
        <v>43768</v>
      </c>
      <c r="C1448" t="s">
        <v>4546</v>
      </c>
      <c r="D1448" t="s">
        <v>4544</v>
      </c>
      <c r="E1448" t="s">
        <v>4545</v>
      </c>
      <c r="F1448" t="s">
        <v>233</v>
      </c>
      <c r="G1448" t="s">
        <v>358</v>
      </c>
      <c r="H1448">
        <v>269</v>
      </c>
      <c r="I1448" t="s">
        <v>245</v>
      </c>
      <c r="J1448">
        <v>1</v>
      </c>
    </row>
    <row r="1449" spans="1:10" x14ac:dyDescent="0.25">
      <c r="A1449">
        <v>1448</v>
      </c>
      <c r="B1449" s="35">
        <v>43607</v>
      </c>
      <c r="C1449" t="s">
        <v>4549</v>
      </c>
      <c r="D1449" t="s">
        <v>4547</v>
      </c>
      <c r="E1449" t="s">
        <v>4548</v>
      </c>
      <c r="F1449" t="s">
        <v>300</v>
      </c>
      <c r="G1449" t="s">
        <v>490</v>
      </c>
      <c r="H1449">
        <v>146</v>
      </c>
      <c r="I1449" t="s">
        <v>245</v>
      </c>
      <c r="J1449">
        <v>1</v>
      </c>
    </row>
    <row r="1450" spans="1:10" x14ac:dyDescent="0.25">
      <c r="A1450">
        <v>1449</v>
      </c>
      <c r="B1450" s="35">
        <v>43692</v>
      </c>
      <c r="C1450" t="s">
        <v>4551</v>
      </c>
      <c r="D1450" t="s">
        <v>4545</v>
      </c>
      <c r="E1450" t="s">
        <v>4550</v>
      </c>
      <c r="F1450" t="s">
        <v>300</v>
      </c>
      <c r="G1450" t="s">
        <v>726</v>
      </c>
      <c r="H1450">
        <v>133</v>
      </c>
      <c r="I1450" t="s">
        <v>229</v>
      </c>
      <c r="J1450">
        <v>7</v>
      </c>
    </row>
    <row r="1451" spans="1:10" x14ac:dyDescent="0.25">
      <c r="A1451">
        <v>1450</v>
      </c>
      <c r="B1451" s="35">
        <v>43600</v>
      </c>
      <c r="C1451" t="s">
        <v>4554</v>
      </c>
      <c r="D1451" t="s">
        <v>4552</v>
      </c>
      <c r="E1451" t="s">
        <v>4553</v>
      </c>
      <c r="F1451" t="s">
        <v>270</v>
      </c>
      <c r="G1451" t="s">
        <v>705</v>
      </c>
      <c r="H1451">
        <v>458</v>
      </c>
      <c r="I1451" t="s">
        <v>291</v>
      </c>
      <c r="J1451">
        <v>5</v>
      </c>
    </row>
    <row r="1452" spans="1:10" x14ac:dyDescent="0.25">
      <c r="A1452">
        <v>1451</v>
      </c>
      <c r="B1452" s="35">
        <v>43737</v>
      </c>
      <c r="C1452" t="s">
        <v>4557</v>
      </c>
      <c r="D1452" t="s">
        <v>4555</v>
      </c>
      <c r="E1452" t="s">
        <v>4556</v>
      </c>
      <c r="F1452" t="s">
        <v>300</v>
      </c>
      <c r="G1452" t="s">
        <v>932</v>
      </c>
      <c r="H1452">
        <v>108</v>
      </c>
      <c r="I1452" t="s">
        <v>305</v>
      </c>
      <c r="J1452">
        <v>3</v>
      </c>
    </row>
    <row r="1453" spans="1:10" x14ac:dyDescent="0.25">
      <c r="A1453">
        <v>1452</v>
      </c>
      <c r="B1453" s="35">
        <v>43652</v>
      </c>
      <c r="C1453" t="s">
        <v>4560</v>
      </c>
      <c r="D1453" t="s">
        <v>4558</v>
      </c>
      <c r="E1453" t="s">
        <v>4559</v>
      </c>
      <c r="F1453" t="s">
        <v>300</v>
      </c>
      <c r="G1453" t="s">
        <v>354</v>
      </c>
      <c r="H1453">
        <v>259</v>
      </c>
      <c r="I1453" t="s">
        <v>251</v>
      </c>
      <c r="J1453">
        <v>7</v>
      </c>
    </row>
    <row r="1454" spans="1:10" x14ac:dyDescent="0.25">
      <c r="A1454">
        <v>1453</v>
      </c>
      <c r="B1454" s="35">
        <v>43668</v>
      </c>
      <c r="C1454" t="s">
        <v>4561</v>
      </c>
      <c r="D1454" t="s">
        <v>4534</v>
      </c>
      <c r="E1454" t="s">
        <v>3856</v>
      </c>
      <c r="F1454" t="s">
        <v>506</v>
      </c>
      <c r="G1454" t="s">
        <v>399</v>
      </c>
      <c r="H1454">
        <v>67</v>
      </c>
      <c r="I1454" t="s">
        <v>229</v>
      </c>
      <c r="J1454">
        <v>8</v>
      </c>
    </row>
    <row r="1455" spans="1:10" x14ac:dyDescent="0.25">
      <c r="A1455">
        <v>1454</v>
      </c>
      <c r="B1455" s="35">
        <v>43619</v>
      </c>
      <c r="C1455" t="s">
        <v>4564</v>
      </c>
      <c r="D1455" t="s">
        <v>4562</v>
      </c>
      <c r="E1455" t="s">
        <v>4563</v>
      </c>
      <c r="F1455" t="s">
        <v>233</v>
      </c>
      <c r="G1455" t="s">
        <v>286</v>
      </c>
      <c r="H1455">
        <v>269</v>
      </c>
      <c r="I1455" t="s">
        <v>257</v>
      </c>
      <c r="J1455">
        <v>4</v>
      </c>
    </row>
    <row r="1456" spans="1:10" x14ac:dyDescent="0.25">
      <c r="A1456">
        <v>1455</v>
      </c>
      <c r="B1456" s="35">
        <v>43633</v>
      </c>
      <c r="C1456" t="s">
        <v>4567</v>
      </c>
      <c r="D1456" t="s">
        <v>4565</v>
      </c>
      <c r="E1456" t="s">
        <v>4566</v>
      </c>
      <c r="F1456" t="s">
        <v>243</v>
      </c>
      <c r="G1456" t="s">
        <v>612</v>
      </c>
      <c r="H1456">
        <v>400</v>
      </c>
      <c r="I1456" t="s">
        <v>239</v>
      </c>
      <c r="J1456">
        <v>10</v>
      </c>
    </row>
    <row r="1457" spans="1:10" x14ac:dyDescent="0.25">
      <c r="A1457">
        <v>1456</v>
      </c>
      <c r="B1457" s="35">
        <v>43540</v>
      </c>
      <c r="C1457" t="s">
        <v>4570</v>
      </c>
      <c r="D1457" t="s">
        <v>4568</v>
      </c>
      <c r="E1457" t="s">
        <v>4569</v>
      </c>
      <c r="F1457" t="s">
        <v>900</v>
      </c>
      <c r="G1457" t="s">
        <v>589</v>
      </c>
      <c r="H1457">
        <v>412</v>
      </c>
      <c r="I1457" t="s">
        <v>245</v>
      </c>
      <c r="J1457">
        <v>7</v>
      </c>
    </row>
    <row r="1458" spans="1:10" x14ac:dyDescent="0.25">
      <c r="A1458">
        <v>1457</v>
      </c>
      <c r="B1458" s="35">
        <v>43557</v>
      </c>
      <c r="C1458" t="s">
        <v>4573</v>
      </c>
      <c r="D1458" t="s">
        <v>4571</v>
      </c>
      <c r="E1458" t="s">
        <v>4572</v>
      </c>
      <c r="F1458" t="s">
        <v>432</v>
      </c>
      <c r="G1458" t="s">
        <v>345</v>
      </c>
      <c r="H1458">
        <v>205</v>
      </c>
      <c r="I1458" t="s">
        <v>257</v>
      </c>
      <c r="J1458">
        <v>1</v>
      </c>
    </row>
    <row r="1459" spans="1:10" x14ac:dyDescent="0.25">
      <c r="A1459">
        <v>1458</v>
      </c>
      <c r="B1459" s="35">
        <v>43786</v>
      </c>
      <c r="C1459" t="s">
        <v>4576</v>
      </c>
      <c r="D1459" t="s">
        <v>4574</v>
      </c>
      <c r="E1459" t="s">
        <v>4575</v>
      </c>
      <c r="F1459" t="s">
        <v>233</v>
      </c>
      <c r="G1459" t="s">
        <v>698</v>
      </c>
      <c r="H1459">
        <v>459</v>
      </c>
      <c r="I1459" t="s">
        <v>229</v>
      </c>
      <c r="J1459">
        <v>4</v>
      </c>
    </row>
    <row r="1460" spans="1:10" x14ac:dyDescent="0.25">
      <c r="A1460">
        <v>1459</v>
      </c>
      <c r="B1460" s="35">
        <v>43700</v>
      </c>
      <c r="C1460" t="s">
        <v>4579</v>
      </c>
      <c r="D1460" t="s">
        <v>4577</v>
      </c>
      <c r="E1460" t="s">
        <v>4578</v>
      </c>
      <c r="F1460" t="s">
        <v>333</v>
      </c>
      <c r="G1460" t="s">
        <v>446</v>
      </c>
      <c r="H1460">
        <v>425</v>
      </c>
      <c r="I1460" t="s">
        <v>257</v>
      </c>
      <c r="J1460">
        <v>2</v>
      </c>
    </row>
    <row r="1461" spans="1:10" x14ac:dyDescent="0.25">
      <c r="A1461">
        <v>1460</v>
      </c>
      <c r="B1461" s="35">
        <v>43644</v>
      </c>
      <c r="C1461" t="s">
        <v>4582</v>
      </c>
      <c r="D1461" t="s">
        <v>4580</v>
      </c>
      <c r="E1461" t="s">
        <v>4581</v>
      </c>
      <c r="F1461" t="s">
        <v>333</v>
      </c>
      <c r="G1461" t="s">
        <v>250</v>
      </c>
      <c r="H1461">
        <v>214</v>
      </c>
      <c r="I1461" t="s">
        <v>291</v>
      </c>
      <c r="J1461">
        <v>5</v>
      </c>
    </row>
    <row r="1462" spans="1:10" x14ac:dyDescent="0.25">
      <c r="A1462">
        <v>1461</v>
      </c>
      <c r="B1462" s="35">
        <v>43761</v>
      </c>
      <c r="C1462" t="s">
        <v>4585</v>
      </c>
      <c r="D1462" t="s">
        <v>4583</v>
      </c>
      <c r="E1462" t="s">
        <v>4584</v>
      </c>
      <c r="F1462" t="s">
        <v>1056</v>
      </c>
      <c r="G1462" t="s">
        <v>334</v>
      </c>
      <c r="H1462">
        <v>346</v>
      </c>
      <c r="I1462" t="s">
        <v>291</v>
      </c>
      <c r="J1462">
        <v>10</v>
      </c>
    </row>
    <row r="1463" spans="1:10" x14ac:dyDescent="0.25">
      <c r="A1463">
        <v>1462</v>
      </c>
      <c r="B1463" s="35">
        <v>43677</v>
      </c>
      <c r="C1463" t="s">
        <v>4588</v>
      </c>
      <c r="D1463" t="s">
        <v>4586</v>
      </c>
      <c r="E1463" t="s">
        <v>4587</v>
      </c>
      <c r="F1463" t="s">
        <v>300</v>
      </c>
      <c r="G1463" t="s">
        <v>304</v>
      </c>
      <c r="H1463">
        <v>467</v>
      </c>
      <c r="I1463" t="s">
        <v>229</v>
      </c>
      <c r="J1463">
        <v>6</v>
      </c>
    </row>
    <row r="1464" spans="1:10" x14ac:dyDescent="0.25">
      <c r="A1464">
        <v>1463</v>
      </c>
      <c r="B1464" s="35">
        <v>43571</v>
      </c>
      <c r="C1464" t="s">
        <v>4591</v>
      </c>
      <c r="D1464" t="s">
        <v>4589</v>
      </c>
      <c r="E1464" t="s">
        <v>4590</v>
      </c>
      <c r="F1464" t="s">
        <v>243</v>
      </c>
      <c r="G1464" t="s">
        <v>705</v>
      </c>
      <c r="H1464">
        <v>468</v>
      </c>
      <c r="I1464" t="s">
        <v>251</v>
      </c>
      <c r="J1464">
        <v>6</v>
      </c>
    </row>
    <row r="1465" spans="1:10" x14ac:dyDescent="0.25">
      <c r="A1465">
        <v>1464</v>
      </c>
      <c r="B1465" s="35">
        <v>43655</v>
      </c>
      <c r="C1465" t="s">
        <v>4594</v>
      </c>
      <c r="D1465" t="s">
        <v>4592</v>
      </c>
      <c r="E1465" t="s">
        <v>4593</v>
      </c>
      <c r="F1465" t="s">
        <v>1124</v>
      </c>
      <c r="G1465" t="s">
        <v>334</v>
      </c>
      <c r="H1465">
        <v>404</v>
      </c>
      <c r="I1465" t="s">
        <v>245</v>
      </c>
      <c r="J1465">
        <v>8</v>
      </c>
    </row>
    <row r="1466" spans="1:10" x14ac:dyDescent="0.25">
      <c r="A1466">
        <v>1465</v>
      </c>
      <c r="B1466" s="35">
        <v>43570</v>
      </c>
      <c r="C1466" t="s">
        <v>4595</v>
      </c>
      <c r="D1466" t="s">
        <v>2959</v>
      </c>
      <c r="E1466" t="s">
        <v>2700</v>
      </c>
      <c r="F1466" t="s">
        <v>580</v>
      </c>
      <c r="G1466" t="s">
        <v>350</v>
      </c>
      <c r="H1466">
        <v>200</v>
      </c>
      <c r="I1466" t="s">
        <v>257</v>
      </c>
      <c r="J1466">
        <v>7</v>
      </c>
    </row>
    <row r="1467" spans="1:10" x14ac:dyDescent="0.25">
      <c r="A1467">
        <v>1466</v>
      </c>
      <c r="B1467" s="35">
        <v>43502</v>
      </c>
      <c r="C1467" t="s">
        <v>4598</v>
      </c>
      <c r="D1467" t="s">
        <v>4596</v>
      </c>
      <c r="E1467" t="s">
        <v>4597</v>
      </c>
      <c r="F1467" t="s">
        <v>378</v>
      </c>
      <c r="G1467" t="s">
        <v>309</v>
      </c>
      <c r="H1467">
        <v>366</v>
      </c>
      <c r="I1467" t="s">
        <v>229</v>
      </c>
      <c r="J1467">
        <v>8</v>
      </c>
    </row>
    <row r="1468" spans="1:10" x14ac:dyDescent="0.25">
      <c r="A1468">
        <v>1467</v>
      </c>
      <c r="B1468" s="35">
        <v>43544</v>
      </c>
      <c r="C1468" t="s">
        <v>4601</v>
      </c>
      <c r="D1468" t="s">
        <v>4599</v>
      </c>
      <c r="E1468" t="s">
        <v>4600</v>
      </c>
      <c r="F1468" t="s">
        <v>468</v>
      </c>
      <c r="G1468" t="s">
        <v>276</v>
      </c>
      <c r="H1468">
        <v>77</v>
      </c>
      <c r="I1468" t="s">
        <v>229</v>
      </c>
      <c r="J1468">
        <v>2</v>
      </c>
    </row>
    <row r="1469" spans="1:10" x14ac:dyDescent="0.25">
      <c r="A1469">
        <v>1468</v>
      </c>
      <c r="B1469" s="35">
        <v>43503</v>
      </c>
      <c r="C1469" t="s">
        <v>4603</v>
      </c>
      <c r="D1469" t="s">
        <v>609</v>
      </c>
      <c r="E1469" t="s">
        <v>4602</v>
      </c>
      <c r="F1469" t="s">
        <v>924</v>
      </c>
      <c r="G1469" t="s">
        <v>354</v>
      </c>
      <c r="H1469">
        <v>50</v>
      </c>
      <c r="I1469" t="s">
        <v>257</v>
      </c>
      <c r="J1469">
        <v>2</v>
      </c>
    </row>
    <row r="1470" spans="1:10" x14ac:dyDescent="0.25">
      <c r="A1470">
        <v>1469</v>
      </c>
      <c r="B1470" s="35">
        <v>43690</v>
      </c>
      <c r="C1470" t="s">
        <v>4606</v>
      </c>
      <c r="D1470" t="s">
        <v>4604</v>
      </c>
      <c r="E1470" t="s">
        <v>4605</v>
      </c>
      <c r="F1470" t="s">
        <v>584</v>
      </c>
      <c r="G1470" t="s">
        <v>705</v>
      </c>
      <c r="H1470">
        <v>481</v>
      </c>
      <c r="I1470" t="s">
        <v>257</v>
      </c>
      <c r="J1470">
        <v>9</v>
      </c>
    </row>
    <row r="1471" spans="1:10" x14ac:dyDescent="0.25">
      <c r="A1471">
        <v>1470</v>
      </c>
      <c r="B1471" s="35">
        <v>43638</v>
      </c>
      <c r="C1471" t="s">
        <v>4609</v>
      </c>
      <c r="D1471" t="s">
        <v>4607</v>
      </c>
      <c r="E1471" t="s">
        <v>4608</v>
      </c>
      <c r="F1471" t="s">
        <v>1056</v>
      </c>
      <c r="G1471" t="s">
        <v>244</v>
      </c>
      <c r="H1471">
        <v>155</v>
      </c>
      <c r="I1471" t="s">
        <v>251</v>
      </c>
      <c r="J1471">
        <v>9</v>
      </c>
    </row>
    <row r="1472" spans="1:10" x14ac:dyDescent="0.25">
      <c r="A1472">
        <v>1471</v>
      </c>
      <c r="B1472" s="35">
        <v>43570</v>
      </c>
      <c r="C1472" t="s">
        <v>4612</v>
      </c>
      <c r="D1472" t="s">
        <v>4610</v>
      </c>
      <c r="E1472" t="s">
        <v>4611</v>
      </c>
      <c r="F1472" t="s">
        <v>407</v>
      </c>
      <c r="G1472" t="s">
        <v>286</v>
      </c>
      <c r="H1472">
        <v>113</v>
      </c>
      <c r="I1472" t="s">
        <v>291</v>
      </c>
      <c r="J1472">
        <v>1</v>
      </c>
    </row>
    <row r="1473" spans="1:10" x14ac:dyDescent="0.25">
      <c r="A1473">
        <v>1472</v>
      </c>
      <c r="B1473" s="35">
        <v>43753</v>
      </c>
      <c r="C1473" t="s">
        <v>4615</v>
      </c>
      <c r="D1473" t="s">
        <v>4613</v>
      </c>
      <c r="E1473" t="s">
        <v>4614</v>
      </c>
      <c r="F1473" t="s">
        <v>671</v>
      </c>
      <c r="G1473" t="s">
        <v>367</v>
      </c>
      <c r="H1473">
        <v>96</v>
      </c>
      <c r="I1473" t="s">
        <v>229</v>
      </c>
      <c r="J1473">
        <v>3</v>
      </c>
    </row>
    <row r="1474" spans="1:10" x14ac:dyDescent="0.25">
      <c r="A1474">
        <v>1473</v>
      </c>
      <c r="B1474" s="35">
        <v>43527</v>
      </c>
      <c r="C1474" t="s">
        <v>4618</v>
      </c>
      <c r="D1474" t="s">
        <v>4616</v>
      </c>
      <c r="E1474" t="s">
        <v>4617</v>
      </c>
      <c r="F1474" t="s">
        <v>83</v>
      </c>
      <c r="G1474" t="s">
        <v>304</v>
      </c>
      <c r="H1474">
        <v>439</v>
      </c>
      <c r="I1474" t="s">
        <v>239</v>
      </c>
      <c r="J1474">
        <v>9</v>
      </c>
    </row>
    <row r="1475" spans="1:10" x14ac:dyDescent="0.25">
      <c r="A1475">
        <v>1474</v>
      </c>
      <c r="B1475" s="35">
        <v>43728</v>
      </c>
      <c r="C1475" t="s">
        <v>4621</v>
      </c>
      <c r="D1475" t="s">
        <v>4619</v>
      </c>
      <c r="E1475" t="s">
        <v>4620</v>
      </c>
      <c r="F1475" t="s">
        <v>432</v>
      </c>
      <c r="G1475" t="s">
        <v>329</v>
      </c>
      <c r="H1475">
        <v>373</v>
      </c>
      <c r="I1475" t="s">
        <v>245</v>
      </c>
      <c r="J1475">
        <v>8</v>
      </c>
    </row>
    <row r="1476" spans="1:10" x14ac:dyDescent="0.25">
      <c r="A1476">
        <v>1475</v>
      </c>
      <c r="B1476" s="35">
        <v>43555</v>
      </c>
      <c r="C1476" t="s">
        <v>4624</v>
      </c>
      <c r="D1476" t="s">
        <v>4622</v>
      </c>
      <c r="E1476" t="s">
        <v>4623</v>
      </c>
      <c r="F1476" t="s">
        <v>233</v>
      </c>
      <c r="G1476" t="s">
        <v>1014</v>
      </c>
      <c r="H1476">
        <v>214</v>
      </c>
      <c r="I1476" t="s">
        <v>305</v>
      </c>
      <c r="J1476">
        <v>5</v>
      </c>
    </row>
    <row r="1477" spans="1:10" x14ac:dyDescent="0.25">
      <c r="A1477">
        <v>1476</v>
      </c>
      <c r="B1477" s="35">
        <v>43654</v>
      </c>
      <c r="C1477" t="s">
        <v>4627</v>
      </c>
      <c r="D1477" t="s">
        <v>4625</v>
      </c>
      <c r="E1477" t="s">
        <v>4626</v>
      </c>
      <c r="F1477" t="s">
        <v>275</v>
      </c>
      <c r="G1477" t="s">
        <v>234</v>
      </c>
      <c r="H1477">
        <v>18</v>
      </c>
      <c r="I1477" t="s">
        <v>251</v>
      </c>
      <c r="J1477">
        <v>2</v>
      </c>
    </row>
    <row r="1478" spans="1:10" x14ac:dyDescent="0.25">
      <c r="A1478">
        <v>1477</v>
      </c>
      <c r="B1478" s="35">
        <v>43775</v>
      </c>
      <c r="C1478" t="s">
        <v>4630</v>
      </c>
      <c r="D1478" t="s">
        <v>4628</v>
      </c>
      <c r="E1478" t="s">
        <v>4629</v>
      </c>
      <c r="F1478" t="s">
        <v>671</v>
      </c>
      <c r="G1478" t="s">
        <v>296</v>
      </c>
      <c r="H1478">
        <v>455</v>
      </c>
      <c r="I1478" t="s">
        <v>251</v>
      </c>
      <c r="J1478">
        <v>9</v>
      </c>
    </row>
    <row r="1479" spans="1:10" x14ac:dyDescent="0.25">
      <c r="A1479">
        <v>1478</v>
      </c>
      <c r="B1479" s="35">
        <v>43580</v>
      </c>
      <c r="C1479" t="s">
        <v>4633</v>
      </c>
      <c r="D1479" t="s">
        <v>4631</v>
      </c>
      <c r="E1479" t="s">
        <v>4632</v>
      </c>
      <c r="F1479" t="s">
        <v>233</v>
      </c>
      <c r="G1479" t="s">
        <v>913</v>
      </c>
      <c r="H1479">
        <v>246</v>
      </c>
      <c r="I1479" t="s">
        <v>229</v>
      </c>
      <c r="J1479">
        <v>8</v>
      </c>
    </row>
    <row r="1480" spans="1:10" x14ac:dyDescent="0.25">
      <c r="A1480">
        <v>1479</v>
      </c>
      <c r="B1480" s="35">
        <v>43776</v>
      </c>
      <c r="C1480" t="s">
        <v>4636</v>
      </c>
      <c r="D1480" t="s">
        <v>4634</v>
      </c>
      <c r="E1480" t="s">
        <v>4635</v>
      </c>
      <c r="F1480" t="s">
        <v>473</v>
      </c>
      <c r="G1480" t="s">
        <v>367</v>
      </c>
      <c r="H1480">
        <v>231</v>
      </c>
      <c r="I1480" t="s">
        <v>257</v>
      </c>
      <c r="J1480">
        <v>9</v>
      </c>
    </row>
    <row r="1481" spans="1:10" x14ac:dyDescent="0.25">
      <c r="A1481">
        <v>1480</v>
      </c>
      <c r="B1481" s="35">
        <v>43631</v>
      </c>
      <c r="C1481" t="s">
        <v>4639</v>
      </c>
      <c r="D1481" t="s">
        <v>4637</v>
      </c>
      <c r="E1481" t="s">
        <v>4638</v>
      </c>
      <c r="F1481" t="s">
        <v>395</v>
      </c>
      <c r="G1481" t="s">
        <v>250</v>
      </c>
      <c r="H1481">
        <v>478</v>
      </c>
      <c r="I1481" t="s">
        <v>257</v>
      </c>
      <c r="J1481">
        <v>6</v>
      </c>
    </row>
    <row r="1482" spans="1:10" x14ac:dyDescent="0.25">
      <c r="A1482">
        <v>1481</v>
      </c>
      <c r="B1482" s="35">
        <v>43592</v>
      </c>
      <c r="C1482" t="s">
        <v>4642</v>
      </c>
      <c r="D1482" t="s">
        <v>4640</v>
      </c>
      <c r="E1482" t="s">
        <v>4641</v>
      </c>
      <c r="F1482" t="s">
        <v>243</v>
      </c>
      <c r="G1482" t="s">
        <v>271</v>
      </c>
      <c r="H1482">
        <v>398</v>
      </c>
      <c r="I1482" t="s">
        <v>239</v>
      </c>
      <c r="J1482">
        <v>9</v>
      </c>
    </row>
    <row r="1483" spans="1:10" x14ac:dyDescent="0.25">
      <c r="A1483">
        <v>1482</v>
      </c>
      <c r="B1483" s="35">
        <v>43543</v>
      </c>
      <c r="C1483" t="s">
        <v>4645</v>
      </c>
      <c r="D1483" t="s">
        <v>4643</v>
      </c>
      <c r="E1483" t="s">
        <v>4644</v>
      </c>
      <c r="F1483" t="s">
        <v>233</v>
      </c>
      <c r="G1483" t="s">
        <v>1026</v>
      </c>
      <c r="H1483">
        <v>416</v>
      </c>
      <c r="I1483" t="s">
        <v>305</v>
      </c>
      <c r="J1483">
        <v>7</v>
      </c>
    </row>
    <row r="1484" spans="1:10" x14ac:dyDescent="0.25">
      <c r="A1484">
        <v>1483</v>
      </c>
      <c r="B1484" s="35">
        <v>43634</v>
      </c>
      <c r="C1484" t="s">
        <v>4648</v>
      </c>
      <c r="D1484" t="s">
        <v>4646</v>
      </c>
      <c r="E1484" t="s">
        <v>4647</v>
      </c>
      <c r="F1484" t="s">
        <v>233</v>
      </c>
      <c r="G1484" t="s">
        <v>354</v>
      </c>
      <c r="H1484">
        <v>81</v>
      </c>
      <c r="I1484" t="s">
        <v>251</v>
      </c>
      <c r="J1484">
        <v>5</v>
      </c>
    </row>
    <row r="1485" spans="1:10" x14ac:dyDescent="0.25">
      <c r="A1485">
        <v>1484</v>
      </c>
      <c r="B1485" s="35">
        <v>43546</v>
      </c>
      <c r="C1485" t="s">
        <v>4651</v>
      </c>
      <c r="D1485" t="s">
        <v>4649</v>
      </c>
      <c r="E1485" t="s">
        <v>4650</v>
      </c>
      <c r="F1485" t="s">
        <v>900</v>
      </c>
      <c r="G1485" t="s">
        <v>1146</v>
      </c>
      <c r="H1485">
        <v>348</v>
      </c>
      <c r="I1485" t="s">
        <v>245</v>
      </c>
      <c r="J1485">
        <v>4</v>
      </c>
    </row>
    <row r="1486" spans="1:10" x14ac:dyDescent="0.25">
      <c r="A1486">
        <v>1485</v>
      </c>
      <c r="B1486" s="35">
        <v>43769</v>
      </c>
      <c r="C1486" t="s">
        <v>4654</v>
      </c>
      <c r="D1486" t="s">
        <v>4652</v>
      </c>
      <c r="E1486" t="s">
        <v>4653</v>
      </c>
      <c r="F1486" t="s">
        <v>395</v>
      </c>
      <c r="G1486" t="s">
        <v>726</v>
      </c>
      <c r="H1486">
        <v>82</v>
      </c>
      <c r="I1486" t="s">
        <v>291</v>
      </c>
      <c r="J1486">
        <v>10</v>
      </c>
    </row>
    <row r="1487" spans="1:10" x14ac:dyDescent="0.25">
      <c r="A1487">
        <v>1486</v>
      </c>
      <c r="B1487" s="35">
        <v>43466</v>
      </c>
      <c r="C1487" t="s">
        <v>4657</v>
      </c>
      <c r="D1487" t="s">
        <v>4655</v>
      </c>
      <c r="E1487" t="s">
        <v>4656</v>
      </c>
      <c r="F1487" t="s">
        <v>333</v>
      </c>
      <c r="G1487" t="s">
        <v>585</v>
      </c>
      <c r="H1487">
        <v>382</v>
      </c>
      <c r="I1487" t="s">
        <v>239</v>
      </c>
      <c r="J1487">
        <v>10</v>
      </c>
    </row>
    <row r="1488" spans="1:10" x14ac:dyDescent="0.25">
      <c r="A1488">
        <v>1487</v>
      </c>
      <c r="B1488" s="35">
        <v>43615</v>
      </c>
      <c r="C1488" t="s">
        <v>4660</v>
      </c>
      <c r="D1488" t="s">
        <v>4658</v>
      </c>
      <c r="E1488" t="s">
        <v>4659</v>
      </c>
      <c r="F1488" t="s">
        <v>233</v>
      </c>
      <c r="G1488" t="s">
        <v>541</v>
      </c>
      <c r="H1488">
        <v>147</v>
      </c>
      <c r="I1488" t="s">
        <v>257</v>
      </c>
      <c r="J1488">
        <v>4</v>
      </c>
    </row>
    <row r="1489" spans="1:10" x14ac:dyDescent="0.25">
      <c r="A1489">
        <v>1488</v>
      </c>
      <c r="B1489" s="35">
        <v>43684</v>
      </c>
      <c r="C1489" t="s">
        <v>4663</v>
      </c>
      <c r="D1489" t="s">
        <v>4661</v>
      </c>
      <c r="E1489" t="s">
        <v>4662</v>
      </c>
      <c r="F1489" t="s">
        <v>233</v>
      </c>
      <c r="G1489" t="s">
        <v>612</v>
      </c>
      <c r="H1489">
        <v>152</v>
      </c>
      <c r="I1489" t="s">
        <v>305</v>
      </c>
      <c r="J1489">
        <v>6</v>
      </c>
    </row>
    <row r="1490" spans="1:10" x14ac:dyDescent="0.25">
      <c r="A1490">
        <v>1489</v>
      </c>
      <c r="B1490" s="35">
        <v>43543</v>
      </c>
      <c r="C1490" t="s">
        <v>4666</v>
      </c>
      <c r="D1490" t="s">
        <v>4664</v>
      </c>
      <c r="E1490" t="s">
        <v>4665</v>
      </c>
      <c r="F1490" t="s">
        <v>243</v>
      </c>
      <c r="G1490" t="s">
        <v>234</v>
      </c>
      <c r="H1490">
        <v>336</v>
      </c>
      <c r="I1490" t="s">
        <v>257</v>
      </c>
      <c r="J1490">
        <v>2</v>
      </c>
    </row>
    <row r="1491" spans="1:10" x14ac:dyDescent="0.25">
      <c r="A1491">
        <v>1490</v>
      </c>
      <c r="B1491" s="35">
        <v>43675</v>
      </c>
      <c r="C1491" t="s">
        <v>4668</v>
      </c>
      <c r="D1491" t="s">
        <v>4667</v>
      </c>
      <c r="E1491" t="s">
        <v>786</v>
      </c>
      <c r="F1491" t="s">
        <v>83</v>
      </c>
      <c r="G1491" t="s">
        <v>913</v>
      </c>
      <c r="H1491">
        <v>94</v>
      </c>
      <c r="I1491" t="s">
        <v>229</v>
      </c>
      <c r="J1491">
        <v>4</v>
      </c>
    </row>
    <row r="1492" spans="1:10" x14ac:dyDescent="0.25">
      <c r="A1492">
        <v>1491</v>
      </c>
      <c r="B1492" s="35">
        <v>43518</v>
      </c>
      <c r="C1492" t="s">
        <v>4671</v>
      </c>
      <c r="D1492" t="s">
        <v>4669</v>
      </c>
      <c r="E1492" t="s">
        <v>4670</v>
      </c>
      <c r="F1492" t="s">
        <v>378</v>
      </c>
      <c r="G1492" t="s">
        <v>1146</v>
      </c>
      <c r="H1492">
        <v>450</v>
      </c>
      <c r="I1492" t="s">
        <v>305</v>
      </c>
      <c r="J1492">
        <v>6</v>
      </c>
    </row>
    <row r="1493" spans="1:10" x14ac:dyDescent="0.25">
      <c r="A1493">
        <v>1492</v>
      </c>
      <c r="B1493" s="35">
        <v>43519</v>
      </c>
      <c r="C1493" t="s">
        <v>4674</v>
      </c>
      <c r="D1493" t="s">
        <v>4672</v>
      </c>
      <c r="E1493" t="s">
        <v>4673</v>
      </c>
      <c r="F1493" t="s">
        <v>243</v>
      </c>
      <c r="G1493" t="s">
        <v>709</v>
      </c>
      <c r="H1493">
        <v>324</v>
      </c>
      <c r="I1493" t="s">
        <v>291</v>
      </c>
      <c r="J1493">
        <v>8</v>
      </c>
    </row>
    <row r="1494" spans="1:10" x14ac:dyDescent="0.25">
      <c r="A1494">
        <v>1493</v>
      </c>
      <c r="B1494" s="35">
        <v>43785</v>
      </c>
      <c r="C1494" t="s">
        <v>4677</v>
      </c>
      <c r="D1494" t="s">
        <v>4675</v>
      </c>
      <c r="E1494" t="s">
        <v>4676</v>
      </c>
      <c r="F1494" t="s">
        <v>395</v>
      </c>
      <c r="G1494" t="s">
        <v>684</v>
      </c>
      <c r="H1494">
        <v>125</v>
      </c>
      <c r="I1494" t="s">
        <v>257</v>
      </c>
      <c r="J1494">
        <v>7</v>
      </c>
    </row>
    <row r="1495" spans="1:10" x14ac:dyDescent="0.25">
      <c r="A1495">
        <v>1494</v>
      </c>
      <c r="B1495" s="35">
        <v>43680</v>
      </c>
      <c r="C1495" t="s">
        <v>4679</v>
      </c>
      <c r="D1495" t="s">
        <v>3789</v>
      </c>
      <c r="E1495" t="s">
        <v>4678</v>
      </c>
      <c r="F1495" t="s">
        <v>584</v>
      </c>
      <c r="G1495" t="s">
        <v>309</v>
      </c>
      <c r="H1495">
        <v>433</v>
      </c>
      <c r="I1495" t="s">
        <v>245</v>
      </c>
      <c r="J1495">
        <v>5</v>
      </c>
    </row>
    <row r="1496" spans="1:10" x14ac:dyDescent="0.25">
      <c r="A1496">
        <v>1495</v>
      </c>
      <c r="B1496" s="35">
        <v>43503</v>
      </c>
      <c r="C1496" t="s">
        <v>4682</v>
      </c>
      <c r="D1496" t="s">
        <v>4680</v>
      </c>
      <c r="E1496" t="s">
        <v>4681</v>
      </c>
      <c r="F1496" t="s">
        <v>243</v>
      </c>
      <c r="G1496" t="s">
        <v>1026</v>
      </c>
      <c r="H1496">
        <v>36</v>
      </c>
      <c r="I1496" t="s">
        <v>239</v>
      </c>
      <c r="J1496">
        <v>5</v>
      </c>
    </row>
    <row r="1497" spans="1:10" x14ac:dyDescent="0.25">
      <c r="A1497">
        <v>1496</v>
      </c>
      <c r="B1497" s="35">
        <v>43572</v>
      </c>
      <c r="C1497" t="s">
        <v>4685</v>
      </c>
      <c r="D1497" t="s">
        <v>4683</v>
      </c>
      <c r="E1497" t="s">
        <v>4684</v>
      </c>
      <c r="F1497" t="s">
        <v>506</v>
      </c>
      <c r="G1497" t="s">
        <v>399</v>
      </c>
      <c r="H1497">
        <v>222</v>
      </c>
      <c r="I1497" t="s">
        <v>229</v>
      </c>
      <c r="J1497">
        <v>2</v>
      </c>
    </row>
    <row r="1498" spans="1:10" x14ac:dyDescent="0.25">
      <c r="A1498">
        <v>1497</v>
      </c>
      <c r="B1498" s="35">
        <v>43507</v>
      </c>
      <c r="C1498" t="s">
        <v>4688</v>
      </c>
      <c r="D1498" t="s">
        <v>4686</v>
      </c>
      <c r="E1498" t="s">
        <v>4687</v>
      </c>
      <c r="F1498" t="s">
        <v>83</v>
      </c>
      <c r="G1498" t="s">
        <v>338</v>
      </c>
      <c r="H1498">
        <v>415</v>
      </c>
      <c r="I1498" t="s">
        <v>239</v>
      </c>
      <c r="J1498">
        <v>1</v>
      </c>
    </row>
    <row r="1499" spans="1:10" x14ac:dyDescent="0.25">
      <c r="A1499">
        <v>1498</v>
      </c>
      <c r="B1499" s="35">
        <v>43491</v>
      </c>
      <c r="C1499" t="s">
        <v>4691</v>
      </c>
      <c r="D1499" t="s">
        <v>4689</v>
      </c>
      <c r="E1499" t="s">
        <v>4690</v>
      </c>
      <c r="F1499" t="s">
        <v>580</v>
      </c>
      <c r="G1499" t="s">
        <v>698</v>
      </c>
      <c r="H1499">
        <v>118</v>
      </c>
      <c r="I1499" t="s">
        <v>291</v>
      </c>
      <c r="J1499">
        <v>5</v>
      </c>
    </row>
    <row r="1500" spans="1:10" x14ac:dyDescent="0.25">
      <c r="A1500">
        <v>1499</v>
      </c>
      <c r="B1500" s="35">
        <v>43527</v>
      </c>
      <c r="C1500" t="s">
        <v>4693</v>
      </c>
      <c r="D1500" t="s">
        <v>3362</v>
      </c>
      <c r="E1500" t="s">
        <v>4692</v>
      </c>
      <c r="F1500" t="s">
        <v>255</v>
      </c>
      <c r="G1500" t="s">
        <v>1072</v>
      </c>
      <c r="H1500">
        <v>499</v>
      </c>
      <c r="I1500" t="s">
        <v>291</v>
      </c>
      <c r="J1500">
        <v>9</v>
      </c>
    </row>
    <row r="1501" spans="1:10" x14ac:dyDescent="0.25">
      <c r="A1501">
        <v>1500</v>
      </c>
      <c r="B1501" s="35">
        <v>43513</v>
      </c>
      <c r="C1501" t="s">
        <v>4696</v>
      </c>
      <c r="D1501" t="s">
        <v>4694</v>
      </c>
      <c r="E1501" t="s">
        <v>4695</v>
      </c>
      <c r="F1501" t="s">
        <v>697</v>
      </c>
      <c r="G1501" t="s">
        <v>338</v>
      </c>
      <c r="H1501">
        <v>174</v>
      </c>
      <c r="I1501" t="s">
        <v>305</v>
      </c>
      <c r="J1501">
        <v>8</v>
      </c>
    </row>
    <row r="1502" spans="1:10" x14ac:dyDescent="0.25">
      <c r="A1502">
        <v>1501</v>
      </c>
      <c r="B1502" s="35">
        <v>43790</v>
      </c>
      <c r="C1502" t="s">
        <v>4699</v>
      </c>
      <c r="D1502" t="s">
        <v>4697</v>
      </c>
      <c r="E1502" t="s">
        <v>4698</v>
      </c>
      <c r="F1502" t="s">
        <v>233</v>
      </c>
      <c r="G1502" t="s">
        <v>552</v>
      </c>
      <c r="H1502">
        <v>280</v>
      </c>
      <c r="I1502" t="s">
        <v>291</v>
      </c>
      <c r="J1502">
        <v>5</v>
      </c>
    </row>
    <row r="1503" spans="1:10" x14ac:dyDescent="0.25">
      <c r="A1503">
        <v>1502</v>
      </c>
      <c r="B1503" s="35">
        <v>43471</v>
      </c>
      <c r="C1503" t="s">
        <v>4702</v>
      </c>
      <c r="D1503" t="s">
        <v>4700</v>
      </c>
      <c r="E1503" t="s">
        <v>4701</v>
      </c>
      <c r="F1503" t="s">
        <v>468</v>
      </c>
      <c r="G1503" t="s">
        <v>309</v>
      </c>
      <c r="H1503">
        <v>222</v>
      </c>
      <c r="I1503" t="s">
        <v>245</v>
      </c>
      <c r="J1503">
        <v>4</v>
      </c>
    </row>
    <row r="1504" spans="1:10" x14ac:dyDescent="0.25">
      <c r="A1504">
        <v>1503</v>
      </c>
      <c r="B1504" s="35">
        <v>43759</v>
      </c>
      <c r="C1504" t="s">
        <v>4705</v>
      </c>
      <c r="D1504" t="s">
        <v>4703</v>
      </c>
      <c r="E1504" t="s">
        <v>4704</v>
      </c>
      <c r="F1504" t="s">
        <v>556</v>
      </c>
      <c r="G1504" t="s">
        <v>1014</v>
      </c>
      <c r="H1504">
        <v>307</v>
      </c>
      <c r="I1504" t="s">
        <v>251</v>
      </c>
      <c r="J1504">
        <v>9</v>
      </c>
    </row>
    <row r="1505" spans="1:10" x14ac:dyDescent="0.25">
      <c r="A1505">
        <v>1504</v>
      </c>
      <c r="B1505" s="35">
        <v>43491</v>
      </c>
      <c r="C1505" t="s">
        <v>4708</v>
      </c>
      <c r="D1505" t="s">
        <v>4706</v>
      </c>
      <c r="E1505" t="s">
        <v>4707</v>
      </c>
      <c r="F1505" t="s">
        <v>300</v>
      </c>
      <c r="G1505" t="s">
        <v>399</v>
      </c>
      <c r="H1505">
        <v>237</v>
      </c>
      <c r="I1505" t="s">
        <v>251</v>
      </c>
      <c r="J1505">
        <v>7</v>
      </c>
    </row>
    <row r="1506" spans="1:10" x14ac:dyDescent="0.25">
      <c r="A1506">
        <v>1505</v>
      </c>
      <c r="B1506" s="35">
        <v>43566</v>
      </c>
      <c r="C1506" t="s">
        <v>4711</v>
      </c>
      <c r="D1506" t="s">
        <v>4709</v>
      </c>
      <c r="E1506" t="s">
        <v>4710</v>
      </c>
      <c r="F1506" t="s">
        <v>83</v>
      </c>
      <c r="G1506" t="s">
        <v>234</v>
      </c>
      <c r="H1506">
        <v>149</v>
      </c>
      <c r="I1506" t="s">
        <v>305</v>
      </c>
      <c r="J1506">
        <v>4</v>
      </c>
    </row>
    <row r="1507" spans="1:10" x14ac:dyDescent="0.25">
      <c r="A1507">
        <v>1506</v>
      </c>
      <c r="B1507" s="35">
        <v>43734</v>
      </c>
      <c r="C1507" t="s">
        <v>4714</v>
      </c>
      <c r="D1507" t="s">
        <v>4712</v>
      </c>
      <c r="E1507" t="s">
        <v>4713</v>
      </c>
      <c r="F1507" t="s">
        <v>300</v>
      </c>
      <c r="G1507" t="s">
        <v>250</v>
      </c>
      <c r="H1507">
        <v>219</v>
      </c>
      <c r="I1507" t="s">
        <v>305</v>
      </c>
      <c r="J1507">
        <v>3</v>
      </c>
    </row>
    <row r="1508" spans="1:10" x14ac:dyDescent="0.25">
      <c r="A1508">
        <v>1507</v>
      </c>
      <c r="B1508" s="35">
        <v>43522</v>
      </c>
      <c r="C1508" t="s">
        <v>4717</v>
      </c>
      <c r="D1508" t="s">
        <v>4715</v>
      </c>
      <c r="E1508" t="s">
        <v>4716</v>
      </c>
      <c r="F1508" t="s">
        <v>233</v>
      </c>
      <c r="G1508" t="s">
        <v>256</v>
      </c>
      <c r="H1508">
        <v>143</v>
      </c>
      <c r="I1508" t="s">
        <v>257</v>
      </c>
      <c r="J1508">
        <v>10</v>
      </c>
    </row>
    <row r="1509" spans="1:10" x14ac:dyDescent="0.25">
      <c r="A1509">
        <v>1508</v>
      </c>
      <c r="B1509" s="35">
        <v>43639</v>
      </c>
      <c r="C1509" t="s">
        <v>4720</v>
      </c>
      <c r="D1509" t="s">
        <v>4718</v>
      </c>
      <c r="E1509" t="s">
        <v>4719</v>
      </c>
      <c r="F1509" t="s">
        <v>249</v>
      </c>
      <c r="G1509" t="s">
        <v>625</v>
      </c>
      <c r="H1509">
        <v>460</v>
      </c>
      <c r="I1509" t="s">
        <v>305</v>
      </c>
      <c r="J1509">
        <v>3</v>
      </c>
    </row>
    <row r="1510" spans="1:10" x14ac:dyDescent="0.25">
      <c r="A1510">
        <v>1509</v>
      </c>
      <c r="B1510" s="35">
        <v>43489</v>
      </c>
      <c r="C1510" t="s">
        <v>4723</v>
      </c>
      <c r="D1510" t="s">
        <v>4721</v>
      </c>
      <c r="E1510" t="s">
        <v>4722</v>
      </c>
      <c r="F1510" t="s">
        <v>556</v>
      </c>
      <c r="G1510" t="s">
        <v>482</v>
      </c>
      <c r="H1510">
        <v>78</v>
      </c>
      <c r="I1510" t="s">
        <v>229</v>
      </c>
      <c r="J1510">
        <v>5</v>
      </c>
    </row>
    <row r="1511" spans="1:10" x14ac:dyDescent="0.25">
      <c r="A1511">
        <v>1510</v>
      </c>
      <c r="B1511" s="35">
        <v>43558</v>
      </c>
      <c r="C1511" t="s">
        <v>4726</v>
      </c>
      <c r="D1511" t="s">
        <v>4724</v>
      </c>
      <c r="E1511" t="s">
        <v>4725</v>
      </c>
      <c r="F1511" t="s">
        <v>1564</v>
      </c>
      <c r="G1511" t="s">
        <v>388</v>
      </c>
      <c r="H1511">
        <v>294</v>
      </c>
      <c r="I1511" t="s">
        <v>257</v>
      </c>
      <c r="J1511">
        <v>10</v>
      </c>
    </row>
    <row r="1512" spans="1:10" x14ac:dyDescent="0.25">
      <c r="A1512">
        <v>1511</v>
      </c>
      <c r="B1512" s="35">
        <v>43759</v>
      </c>
      <c r="C1512" t="s">
        <v>4729</v>
      </c>
      <c r="D1512" t="s">
        <v>4727</v>
      </c>
      <c r="E1512" t="s">
        <v>4728</v>
      </c>
      <c r="F1512" t="s">
        <v>83</v>
      </c>
      <c r="G1512" t="s">
        <v>1026</v>
      </c>
      <c r="H1512">
        <v>46</v>
      </c>
      <c r="I1512" t="s">
        <v>305</v>
      </c>
      <c r="J1512">
        <v>6</v>
      </c>
    </row>
    <row r="1513" spans="1:10" x14ac:dyDescent="0.25">
      <c r="A1513">
        <v>1512</v>
      </c>
      <c r="B1513" s="35">
        <v>43711</v>
      </c>
      <c r="C1513" t="s">
        <v>4732</v>
      </c>
      <c r="D1513" t="s">
        <v>4730</v>
      </c>
      <c r="E1513" t="s">
        <v>4731</v>
      </c>
      <c r="F1513" t="s">
        <v>407</v>
      </c>
      <c r="G1513" t="s">
        <v>371</v>
      </c>
      <c r="H1513">
        <v>269</v>
      </c>
      <c r="I1513" t="s">
        <v>229</v>
      </c>
      <c r="J1513">
        <v>8</v>
      </c>
    </row>
    <row r="1514" spans="1:10" x14ac:dyDescent="0.25">
      <c r="A1514">
        <v>1513</v>
      </c>
      <c r="B1514" s="35">
        <v>43610</v>
      </c>
      <c r="C1514" t="s">
        <v>4735</v>
      </c>
      <c r="D1514" t="s">
        <v>4733</v>
      </c>
      <c r="E1514" t="s">
        <v>4734</v>
      </c>
      <c r="F1514" t="s">
        <v>468</v>
      </c>
      <c r="G1514" t="s">
        <v>932</v>
      </c>
      <c r="H1514">
        <v>223</v>
      </c>
      <c r="I1514" t="s">
        <v>291</v>
      </c>
      <c r="J1514">
        <v>5</v>
      </c>
    </row>
    <row r="1515" spans="1:10" x14ac:dyDescent="0.25">
      <c r="A1515">
        <v>1514</v>
      </c>
      <c r="B1515" s="35">
        <v>43730</v>
      </c>
      <c r="C1515" t="s">
        <v>4738</v>
      </c>
      <c r="D1515" t="s">
        <v>4736</v>
      </c>
      <c r="E1515" t="s">
        <v>4737</v>
      </c>
      <c r="F1515" t="s">
        <v>730</v>
      </c>
      <c r="G1515" t="s">
        <v>645</v>
      </c>
      <c r="H1515">
        <v>99</v>
      </c>
      <c r="I1515" t="s">
        <v>251</v>
      </c>
      <c r="J1515">
        <v>10</v>
      </c>
    </row>
    <row r="1516" spans="1:10" x14ac:dyDescent="0.25">
      <c r="A1516">
        <v>1515</v>
      </c>
      <c r="B1516" s="35">
        <v>43585</v>
      </c>
      <c r="C1516" t="s">
        <v>4741</v>
      </c>
      <c r="D1516" t="s">
        <v>4739</v>
      </c>
      <c r="E1516" t="s">
        <v>4740</v>
      </c>
      <c r="F1516" t="s">
        <v>249</v>
      </c>
      <c r="G1516" t="s">
        <v>585</v>
      </c>
      <c r="H1516">
        <v>142</v>
      </c>
      <c r="I1516" t="s">
        <v>239</v>
      </c>
      <c r="J1516">
        <v>2</v>
      </c>
    </row>
    <row r="1517" spans="1:10" x14ac:dyDescent="0.25">
      <c r="A1517">
        <v>1516</v>
      </c>
      <c r="B1517" s="35">
        <v>43745</v>
      </c>
      <c r="C1517" t="s">
        <v>4744</v>
      </c>
      <c r="D1517" t="s">
        <v>4742</v>
      </c>
      <c r="E1517" t="s">
        <v>4743</v>
      </c>
      <c r="F1517" t="s">
        <v>300</v>
      </c>
      <c r="G1517" t="s">
        <v>975</v>
      </c>
      <c r="H1517">
        <v>234</v>
      </c>
      <c r="I1517" t="s">
        <v>239</v>
      </c>
      <c r="J1517">
        <v>5</v>
      </c>
    </row>
    <row r="1518" spans="1:10" x14ac:dyDescent="0.25">
      <c r="A1518">
        <v>1517</v>
      </c>
      <c r="B1518" s="35">
        <v>43760</v>
      </c>
      <c r="C1518" t="s">
        <v>4747</v>
      </c>
      <c r="D1518" t="s">
        <v>4745</v>
      </c>
      <c r="E1518" t="s">
        <v>4746</v>
      </c>
      <c r="F1518" t="s">
        <v>249</v>
      </c>
      <c r="G1518" t="s">
        <v>589</v>
      </c>
      <c r="H1518">
        <v>423</v>
      </c>
      <c r="I1518" t="s">
        <v>291</v>
      </c>
      <c r="J1518">
        <v>10</v>
      </c>
    </row>
    <row r="1519" spans="1:10" x14ac:dyDescent="0.25">
      <c r="A1519">
        <v>1518</v>
      </c>
      <c r="B1519" s="35">
        <v>43780</v>
      </c>
      <c r="C1519" t="s">
        <v>4750</v>
      </c>
      <c r="D1519" t="s">
        <v>4748</v>
      </c>
      <c r="E1519" t="s">
        <v>4749</v>
      </c>
      <c r="F1519" t="s">
        <v>243</v>
      </c>
      <c r="G1519" t="s">
        <v>256</v>
      </c>
      <c r="H1519">
        <v>439</v>
      </c>
      <c r="I1519" t="s">
        <v>229</v>
      </c>
      <c r="J1519">
        <v>4</v>
      </c>
    </row>
    <row r="1520" spans="1:10" x14ac:dyDescent="0.25">
      <c r="A1520">
        <v>1519</v>
      </c>
      <c r="B1520" s="35">
        <v>43765</v>
      </c>
      <c r="C1520" t="s">
        <v>4753</v>
      </c>
      <c r="D1520" t="s">
        <v>4751</v>
      </c>
      <c r="E1520" t="s">
        <v>4752</v>
      </c>
      <c r="F1520" t="s">
        <v>584</v>
      </c>
      <c r="G1520" t="s">
        <v>362</v>
      </c>
      <c r="H1520">
        <v>237</v>
      </c>
      <c r="I1520" t="s">
        <v>305</v>
      </c>
      <c r="J1520">
        <v>6</v>
      </c>
    </row>
    <row r="1521" spans="1:10" x14ac:dyDescent="0.25">
      <c r="A1521">
        <v>1520</v>
      </c>
      <c r="B1521" s="35">
        <v>43635</v>
      </c>
      <c r="C1521" t="s">
        <v>4756</v>
      </c>
      <c r="D1521" t="s">
        <v>4754</v>
      </c>
      <c r="E1521" t="s">
        <v>4755</v>
      </c>
      <c r="F1521" t="s">
        <v>1564</v>
      </c>
      <c r="G1521" t="s">
        <v>1343</v>
      </c>
      <c r="H1521">
        <v>452</v>
      </c>
      <c r="I1521" t="s">
        <v>239</v>
      </c>
      <c r="J1521">
        <v>6</v>
      </c>
    </row>
    <row r="1522" spans="1:10" x14ac:dyDescent="0.25">
      <c r="A1522">
        <v>1521</v>
      </c>
      <c r="B1522" s="35">
        <v>43697</v>
      </c>
      <c r="C1522" t="s">
        <v>4758</v>
      </c>
      <c r="D1522" t="s">
        <v>1072</v>
      </c>
      <c r="E1522" t="s">
        <v>4757</v>
      </c>
      <c r="F1522" t="s">
        <v>233</v>
      </c>
      <c r="G1522" t="s">
        <v>358</v>
      </c>
      <c r="H1522">
        <v>35</v>
      </c>
      <c r="I1522" t="s">
        <v>291</v>
      </c>
      <c r="J1522">
        <v>4</v>
      </c>
    </row>
    <row r="1523" spans="1:10" x14ac:dyDescent="0.25">
      <c r="A1523">
        <v>1522</v>
      </c>
      <c r="B1523" s="35">
        <v>43530</v>
      </c>
      <c r="C1523" t="s">
        <v>4761</v>
      </c>
      <c r="D1523" t="s">
        <v>4759</v>
      </c>
      <c r="E1523" t="s">
        <v>4760</v>
      </c>
      <c r="F1523" t="s">
        <v>548</v>
      </c>
      <c r="G1523" t="s">
        <v>913</v>
      </c>
      <c r="H1523">
        <v>320</v>
      </c>
      <c r="I1523" t="s">
        <v>257</v>
      </c>
      <c r="J1523">
        <v>7</v>
      </c>
    </row>
    <row r="1524" spans="1:10" x14ac:dyDescent="0.25">
      <c r="A1524">
        <v>1523</v>
      </c>
      <c r="B1524" s="35">
        <v>43581</v>
      </c>
      <c r="C1524" t="s">
        <v>4764</v>
      </c>
      <c r="D1524" t="s">
        <v>4762</v>
      </c>
      <c r="E1524" t="s">
        <v>4763</v>
      </c>
      <c r="F1524" t="s">
        <v>233</v>
      </c>
      <c r="G1524" t="s">
        <v>975</v>
      </c>
      <c r="H1524">
        <v>350</v>
      </c>
      <c r="I1524" t="s">
        <v>239</v>
      </c>
      <c r="J1524">
        <v>10</v>
      </c>
    </row>
    <row r="1525" spans="1:10" x14ac:dyDescent="0.25">
      <c r="A1525">
        <v>1524</v>
      </c>
      <c r="B1525" s="35">
        <v>43711</v>
      </c>
      <c r="C1525" t="s">
        <v>4766</v>
      </c>
      <c r="D1525" t="s">
        <v>3966</v>
      </c>
      <c r="E1525" t="s">
        <v>4765</v>
      </c>
      <c r="F1525" t="s">
        <v>233</v>
      </c>
      <c r="G1525" t="s">
        <v>358</v>
      </c>
      <c r="H1525">
        <v>454</v>
      </c>
      <c r="I1525" t="s">
        <v>251</v>
      </c>
      <c r="J1525">
        <v>6</v>
      </c>
    </row>
    <row r="1526" spans="1:10" x14ac:dyDescent="0.25">
      <c r="A1526">
        <v>1525</v>
      </c>
      <c r="B1526" s="35">
        <v>43547</v>
      </c>
      <c r="C1526" t="s">
        <v>4769</v>
      </c>
      <c r="D1526" t="s">
        <v>4767</v>
      </c>
      <c r="E1526" t="s">
        <v>4768</v>
      </c>
      <c r="F1526" t="s">
        <v>300</v>
      </c>
      <c r="G1526" t="s">
        <v>446</v>
      </c>
      <c r="H1526">
        <v>249</v>
      </c>
      <c r="I1526" t="s">
        <v>251</v>
      </c>
      <c r="J1526">
        <v>5</v>
      </c>
    </row>
    <row r="1527" spans="1:10" x14ac:dyDescent="0.25">
      <c r="A1527">
        <v>1526</v>
      </c>
      <c r="B1527" s="35">
        <v>43594</v>
      </c>
      <c r="C1527" t="s">
        <v>4771</v>
      </c>
      <c r="D1527" t="s">
        <v>807</v>
      </c>
      <c r="E1527" t="s">
        <v>4770</v>
      </c>
      <c r="F1527" t="s">
        <v>432</v>
      </c>
      <c r="G1527" t="s">
        <v>469</v>
      </c>
      <c r="H1527">
        <v>423</v>
      </c>
      <c r="I1527" t="s">
        <v>245</v>
      </c>
      <c r="J1527">
        <v>1</v>
      </c>
    </row>
    <row r="1528" spans="1:10" x14ac:dyDescent="0.25">
      <c r="A1528">
        <v>1527</v>
      </c>
      <c r="B1528" s="35">
        <v>43675</v>
      </c>
      <c r="C1528" t="s">
        <v>4774</v>
      </c>
      <c r="D1528" t="s">
        <v>4772</v>
      </c>
      <c r="E1528" t="s">
        <v>4773</v>
      </c>
      <c r="F1528" t="s">
        <v>233</v>
      </c>
      <c r="G1528" t="s">
        <v>256</v>
      </c>
      <c r="H1528">
        <v>81</v>
      </c>
      <c r="I1528" t="s">
        <v>239</v>
      </c>
      <c r="J1528">
        <v>7</v>
      </c>
    </row>
    <row r="1529" spans="1:10" x14ac:dyDescent="0.25">
      <c r="A1529">
        <v>1528</v>
      </c>
      <c r="B1529" s="35">
        <v>43505</v>
      </c>
      <c r="C1529" t="s">
        <v>4777</v>
      </c>
      <c r="D1529" t="s">
        <v>4775</v>
      </c>
      <c r="E1529" t="s">
        <v>4776</v>
      </c>
      <c r="F1529" t="s">
        <v>233</v>
      </c>
      <c r="G1529" t="s">
        <v>490</v>
      </c>
      <c r="H1529">
        <v>144</v>
      </c>
      <c r="I1529" t="s">
        <v>257</v>
      </c>
      <c r="J1529">
        <v>8</v>
      </c>
    </row>
    <row r="1530" spans="1:10" x14ac:dyDescent="0.25">
      <c r="A1530">
        <v>1529</v>
      </c>
      <c r="B1530" s="35">
        <v>43549</v>
      </c>
      <c r="C1530" t="s">
        <v>4779</v>
      </c>
      <c r="D1530" t="s">
        <v>443</v>
      </c>
      <c r="E1530" t="s">
        <v>4778</v>
      </c>
      <c r="F1530" t="s">
        <v>300</v>
      </c>
      <c r="G1530" t="s">
        <v>286</v>
      </c>
      <c r="H1530">
        <v>348</v>
      </c>
      <c r="I1530" t="s">
        <v>245</v>
      </c>
      <c r="J1530">
        <v>9</v>
      </c>
    </row>
    <row r="1531" spans="1:10" x14ac:dyDescent="0.25">
      <c r="A1531">
        <v>1530</v>
      </c>
      <c r="B1531" s="35">
        <v>43628</v>
      </c>
      <c r="C1531" t="s">
        <v>4782</v>
      </c>
      <c r="D1531" t="s">
        <v>4780</v>
      </c>
      <c r="E1531" t="s">
        <v>4781</v>
      </c>
      <c r="F1531" t="s">
        <v>300</v>
      </c>
      <c r="G1531" t="s">
        <v>358</v>
      </c>
      <c r="H1531">
        <v>431</v>
      </c>
      <c r="I1531" t="s">
        <v>291</v>
      </c>
      <c r="J1531">
        <v>5</v>
      </c>
    </row>
    <row r="1532" spans="1:10" x14ac:dyDescent="0.25">
      <c r="A1532">
        <v>1531</v>
      </c>
      <c r="B1532" s="35">
        <v>43684</v>
      </c>
      <c r="C1532" t="s">
        <v>4785</v>
      </c>
      <c r="D1532" t="s">
        <v>4783</v>
      </c>
      <c r="E1532" t="s">
        <v>4784</v>
      </c>
      <c r="F1532" t="s">
        <v>295</v>
      </c>
      <c r="G1532" t="s">
        <v>411</v>
      </c>
      <c r="H1532">
        <v>416</v>
      </c>
      <c r="I1532" t="s">
        <v>291</v>
      </c>
      <c r="J1532">
        <v>2</v>
      </c>
    </row>
    <row r="1533" spans="1:10" x14ac:dyDescent="0.25">
      <c r="A1533">
        <v>1532</v>
      </c>
      <c r="B1533" s="35">
        <v>43760</v>
      </c>
      <c r="C1533" t="s">
        <v>4788</v>
      </c>
      <c r="D1533" t="s">
        <v>4786</v>
      </c>
      <c r="E1533" t="s">
        <v>4787</v>
      </c>
      <c r="F1533" t="s">
        <v>243</v>
      </c>
      <c r="G1533" t="s">
        <v>371</v>
      </c>
      <c r="H1533">
        <v>196</v>
      </c>
      <c r="I1533" t="s">
        <v>251</v>
      </c>
      <c r="J1533">
        <v>7</v>
      </c>
    </row>
    <row r="1534" spans="1:10" x14ac:dyDescent="0.25">
      <c r="A1534">
        <v>1533</v>
      </c>
      <c r="B1534" s="35">
        <v>43538</v>
      </c>
      <c r="C1534" t="s">
        <v>4791</v>
      </c>
      <c r="D1534" t="s">
        <v>4789</v>
      </c>
      <c r="E1534" t="s">
        <v>4790</v>
      </c>
      <c r="F1534" t="s">
        <v>243</v>
      </c>
      <c r="G1534" t="s">
        <v>358</v>
      </c>
      <c r="H1534">
        <v>119</v>
      </c>
      <c r="I1534" t="s">
        <v>251</v>
      </c>
      <c r="J1534">
        <v>5</v>
      </c>
    </row>
    <row r="1535" spans="1:10" x14ac:dyDescent="0.25">
      <c r="A1535">
        <v>1534</v>
      </c>
      <c r="B1535" s="35">
        <v>43701</v>
      </c>
      <c r="C1535" t="s">
        <v>4794</v>
      </c>
      <c r="D1535" t="s">
        <v>4792</v>
      </c>
      <c r="E1535" t="s">
        <v>4793</v>
      </c>
      <c r="F1535" t="s">
        <v>450</v>
      </c>
      <c r="G1535" t="s">
        <v>271</v>
      </c>
      <c r="H1535">
        <v>457</v>
      </c>
      <c r="I1535" t="s">
        <v>239</v>
      </c>
      <c r="J1535">
        <v>5</v>
      </c>
    </row>
    <row r="1536" spans="1:10" x14ac:dyDescent="0.25">
      <c r="A1536">
        <v>1535</v>
      </c>
      <c r="B1536" s="35">
        <v>43778</v>
      </c>
      <c r="C1536" t="s">
        <v>4797</v>
      </c>
      <c r="D1536" t="s">
        <v>4795</v>
      </c>
      <c r="E1536" t="s">
        <v>4796</v>
      </c>
      <c r="F1536" t="s">
        <v>233</v>
      </c>
      <c r="G1536" t="s">
        <v>800</v>
      </c>
      <c r="H1536">
        <v>439</v>
      </c>
      <c r="I1536" t="s">
        <v>239</v>
      </c>
      <c r="J1536">
        <v>8</v>
      </c>
    </row>
    <row r="1537" spans="1:10" x14ac:dyDescent="0.25">
      <c r="A1537">
        <v>1536</v>
      </c>
      <c r="B1537" s="35">
        <v>43621</v>
      </c>
      <c r="C1537" t="s">
        <v>4799</v>
      </c>
      <c r="D1537" t="s">
        <v>3622</v>
      </c>
      <c r="E1537" t="s">
        <v>4798</v>
      </c>
      <c r="F1537" t="s">
        <v>924</v>
      </c>
      <c r="G1537" t="s">
        <v>800</v>
      </c>
      <c r="H1537">
        <v>56</v>
      </c>
      <c r="I1537" t="s">
        <v>239</v>
      </c>
      <c r="J1537">
        <v>1</v>
      </c>
    </row>
    <row r="1538" spans="1:10" x14ac:dyDescent="0.25">
      <c r="A1538">
        <v>1537</v>
      </c>
      <c r="B1538" s="35">
        <v>43621</v>
      </c>
      <c r="C1538" t="s">
        <v>4802</v>
      </c>
      <c r="D1538" t="s">
        <v>4800</v>
      </c>
      <c r="E1538" t="s">
        <v>4801</v>
      </c>
      <c r="F1538" t="s">
        <v>233</v>
      </c>
      <c r="G1538" t="s">
        <v>354</v>
      </c>
      <c r="H1538">
        <v>358</v>
      </c>
      <c r="I1538" t="s">
        <v>239</v>
      </c>
      <c r="J1538">
        <v>5</v>
      </c>
    </row>
    <row r="1539" spans="1:10" x14ac:dyDescent="0.25">
      <c r="A1539">
        <v>1538</v>
      </c>
      <c r="B1539" s="35">
        <v>43672</v>
      </c>
      <c r="C1539" t="s">
        <v>4805</v>
      </c>
      <c r="D1539" t="s">
        <v>4803</v>
      </c>
      <c r="E1539" t="s">
        <v>4804</v>
      </c>
      <c r="F1539" t="s">
        <v>333</v>
      </c>
      <c r="G1539" t="s">
        <v>828</v>
      </c>
      <c r="H1539">
        <v>422</v>
      </c>
      <c r="I1539" t="s">
        <v>245</v>
      </c>
      <c r="J1539">
        <v>4</v>
      </c>
    </row>
    <row r="1540" spans="1:10" x14ac:dyDescent="0.25">
      <c r="A1540">
        <v>1539</v>
      </c>
      <c r="B1540" s="35">
        <v>43659</v>
      </c>
      <c r="C1540" t="s">
        <v>4808</v>
      </c>
      <c r="D1540" t="s">
        <v>4806</v>
      </c>
      <c r="E1540" t="s">
        <v>4807</v>
      </c>
      <c r="F1540" t="s">
        <v>233</v>
      </c>
      <c r="G1540" t="s">
        <v>425</v>
      </c>
      <c r="H1540">
        <v>256</v>
      </c>
      <c r="I1540" t="s">
        <v>257</v>
      </c>
      <c r="J1540">
        <v>3</v>
      </c>
    </row>
    <row r="1541" spans="1:10" x14ac:dyDescent="0.25">
      <c r="A1541">
        <v>1540</v>
      </c>
      <c r="B1541" s="35">
        <v>43778</v>
      </c>
      <c r="C1541" t="s">
        <v>4811</v>
      </c>
      <c r="D1541" t="s">
        <v>4809</v>
      </c>
      <c r="E1541" t="s">
        <v>4810</v>
      </c>
      <c r="F1541" t="s">
        <v>395</v>
      </c>
      <c r="G1541" t="s">
        <v>296</v>
      </c>
      <c r="H1541">
        <v>68</v>
      </c>
      <c r="I1541" t="s">
        <v>305</v>
      </c>
      <c r="J1541">
        <v>5</v>
      </c>
    </row>
    <row r="1542" spans="1:10" x14ac:dyDescent="0.25">
      <c r="A1542">
        <v>1541</v>
      </c>
      <c r="B1542" s="35">
        <v>43640</v>
      </c>
      <c r="C1542" t="s">
        <v>4814</v>
      </c>
      <c r="D1542" t="s">
        <v>4812</v>
      </c>
      <c r="E1542" t="s">
        <v>4813</v>
      </c>
      <c r="F1542" t="s">
        <v>580</v>
      </c>
      <c r="G1542" t="s">
        <v>649</v>
      </c>
      <c r="H1542">
        <v>468</v>
      </c>
      <c r="I1542" t="s">
        <v>239</v>
      </c>
      <c r="J1542">
        <v>10</v>
      </c>
    </row>
    <row r="1543" spans="1:10" x14ac:dyDescent="0.25">
      <c r="A1543">
        <v>1542</v>
      </c>
      <c r="B1543" s="35">
        <v>43697</v>
      </c>
      <c r="C1543" t="s">
        <v>4817</v>
      </c>
      <c r="D1543" t="s">
        <v>4815</v>
      </c>
      <c r="E1543" t="s">
        <v>4816</v>
      </c>
      <c r="F1543" t="s">
        <v>378</v>
      </c>
      <c r="G1543" t="s">
        <v>334</v>
      </c>
      <c r="H1543">
        <v>205</v>
      </c>
      <c r="I1543" t="s">
        <v>239</v>
      </c>
      <c r="J1543">
        <v>5</v>
      </c>
    </row>
    <row r="1544" spans="1:10" x14ac:dyDescent="0.25">
      <c r="A1544">
        <v>1543</v>
      </c>
      <c r="B1544" s="35">
        <v>43665</v>
      </c>
      <c r="C1544" t="s">
        <v>4820</v>
      </c>
      <c r="D1544" t="s">
        <v>4818</v>
      </c>
      <c r="E1544" t="s">
        <v>4819</v>
      </c>
      <c r="F1544" t="s">
        <v>730</v>
      </c>
      <c r="G1544" t="s">
        <v>446</v>
      </c>
      <c r="H1544">
        <v>228</v>
      </c>
      <c r="I1544" t="s">
        <v>305</v>
      </c>
      <c r="J1544">
        <v>1</v>
      </c>
    </row>
    <row r="1545" spans="1:10" x14ac:dyDescent="0.25">
      <c r="A1545">
        <v>1544</v>
      </c>
      <c r="B1545" s="35">
        <v>43516</v>
      </c>
      <c r="C1545" t="s">
        <v>4823</v>
      </c>
      <c r="D1545" t="s">
        <v>4821</v>
      </c>
      <c r="E1545" t="s">
        <v>4822</v>
      </c>
      <c r="F1545" t="s">
        <v>233</v>
      </c>
      <c r="G1545" t="s">
        <v>486</v>
      </c>
      <c r="H1545">
        <v>201</v>
      </c>
      <c r="I1545" t="s">
        <v>245</v>
      </c>
      <c r="J1545">
        <v>5</v>
      </c>
    </row>
    <row r="1546" spans="1:10" x14ac:dyDescent="0.25">
      <c r="A1546">
        <v>1545</v>
      </c>
      <c r="B1546" s="35">
        <v>43698</v>
      </c>
      <c r="C1546" t="s">
        <v>4825</v>
      </c>
      <c r="D1546" t="s">
        <v>4824</v>
      </c>
      <c r="E1546" t="s">
        <v>2501</v>
      </c>
      <c r="F1546" t="s">
        <v>395</v>
      </c>
      <c r="G1546" t="s">
        <v>367</v>
      </c>
      <c r="H1546">
        <v>480</v>
      </c>
      <c r="I1546" t="s">
        <v>239</v>
      </c>
      <c r="J1546">
        <v>3</v>
      </c>
    </row>
    <row r="1547" spans="1:10" x14ac:dyDescent="0.25">
      <c r="A1547">
        <v>1546</v>
      </c>
      <c r="B1547" s="35">
        <v>43586</v>
      </c>
      <c r="C1547" t="s">
        <v>4827</v>
      </c>
      <c r="D1547" t="s">
        <v>3113</v>
      </c>
      <c r="E1547" t="s">
        <v>4826</v>
      </c>
      <c r="F1547" t="s">
        <v>300</v>
      </c>
      <c r="G1547" t="s">
        <v>399</v>
      </c>
      <c r="H1547">
        <v>38</v>
      </c>
      <c r="I1547" t="s">
        <v>305</v>
      </c>
      <c r="J1547">
        <v>8</v>
      </c>
    </row>
    <row r="1548" spans="1:10" x14ac:dyDescent="0.25">
      <c r="A1548">
        <v>1547</v>
      </c>
      <c r="B1548" s="35">
        <v>43752</v>
      </c>
      <c r="C1548" t="s">
        <v>4830</v>
      </c>
      <c r="D1548" t="s">
        <v>4828</v>
      </c>
      <c r="E1548" t="s">
        <v>4829</v>
      </c>
      <c r="F1548" t="s">
        <v>328</v>
      </c>
      <c r="G1548" t="s">
        <v>879</v>
      </c>
      <c r="H1548">
        <v>39</v>
      </c>
      <c r="I1548" t="s">
        <v>239</v>
      </c>
      <c r="J1548">
        <v>1</v>
      </c>
    </row>
    <row r="1549" spans="1:10" x14ac:dyDescent="0.25">
      <c r="A1549">
        <v>1548</v>
      </c>
      <c r="B1549" s="35">
        <v>43764</v>
      </c>
      <c r="C1549" t="s">
        <v>4833</v>
      </c>
      <c r="D1549" t="s">
        <v>4831</v>
      </c>
      <c r="E1549" t="s">
        <v>4832</v>
      </c>
      <c r="F1549" t="s">
        <v>468</v>
      </c>
      <c r="G1549" t="s">
        <v>228</v>
      </c>
      <c r="H1549">
        <v>268</v>
      </c>
      <c r="I1549" t="s">
        <v>239</v>
      </c>
      <c r="J1549">
        <v>7</v>
      </c>
    </row>
    <row r="1550" spans="1:10" x14ac:dyDescent="0.25">
      <c r="A1550">
        <v>1549</v>
      </c>
      <c r="B1550" s="35">
        <v>43715</v>
      </c>
      <c r="C1550" t="s">
        <v>4836</v>
      </c>
      <c r="D1550" t="s">
        <v>4834</v>
      </c>
      <c r="E1550" t="s">
        <v>4835</v>
      </c>
      <c r="F1550" t="s">
        <v>243</v>
      </c>
      <c r="G1550" t="s">
        <v>486</v>
      </c>
      <c r="H1550">
        <v>190</v>
      </c>
      <c r="I1550" t="s">
        <v>229</v>
      </c>
      <c r="J1550">
        <v>6</v>
      </c>
    </row>
    <row r="1551" spans="1:10" x14ac:dyDescent="0.25">
      <c r="A1551">
        <v>1550</v>
      </c>
      <c r="B1551" s="35">
        <v>43508</v>
      </c>
      <c r="C1551" t="s">
        <v>4839</v>
      </c>
      <c r="D1551" t="s">
        <v>4837</v>
      </c>
      <c r="E1551" t="s">
        <v>4838</v>
      </c>
      <c r="F1551" t="s">
        <v>432</v>
      </c>
      <c r="G1551" t="s">
        <v>446</v>
      </c>
      <c r="H1551">
        <v>284</v>
      </c>
      <c r="I1551" t="s">
        <v>291</v>
      </c>
      <c r="J1551">
        <v>10</v>
      </c>
    </row>
    <row r="1552" spans="1:10" x14ac:dyDescent="0.25">
      <c r="A1552">
        <v>1551</v>
      </c>
      <c r="B1552" s="35">
        <v>43544</v>
      </c>
      <c r="C1552" t="s">
        <v>4841</v>
      </c>
      <c r="D1552" t="s">
        <v>4466</v>
      </c>
      <c r="E1552" t="s">
        <v>4840</v>
      </c>
      <c r="F1552" t="s">
        <v>548</v>
      </c>
      <c r="G1552" t="s">
        <v>557</v>
      </c>
      <c r="H1552">
        <v>498</v>
      </c>
      <c r="I1552" t="s">
        <v>245</v>
      </c>
      <c r="J1552">
        <v>9</v>
      </c>
    </row>
    <row r="1553" spans="1:10" x14ac:dyDescent="0.25">
      <c r="A1553">
        <v>1552</v>
      </c>
      <c r="B1553" s="35">
        <v>43748</v>
      </c>
      <c r="C1553" t="s">
        <v>4843</v>
      </c>
      <c r="D1553" t="s">
        <v>2436</v>
      </c>
      <c r="E1553" t="s">
        <v>4842</v>
      </c>
      <c r="F1553" t="s">
        <v>233</v>
      </c>
      <c r="G1553" t="s">
        <v>879</v>
      </c>
      <c r="H1553">
        <v>135</v>
      </c>
      <c r="I1553" t="s">
        <v>229</v>
      </c>
      <c r="J1553">
        <v>1</v>
      </c>
    </row>
    <row r="1554" spans="1:10" x14ac:dyDescent="0.25">
      <c r="A1554">
        <v>1553</v>
      </c>
      <c r="B1554" s="35">
        <v>43734</v>
      </c>
      <c r="C1554" t="s">
        <v>4846</v>
      </c>
      <c r="D1554" t="s">
        <v>4844</v>
      </c>
      <c r="E1554" t="s">
        <v>4845</v>
      </c>
      <c r="F1554" t="s">
        <v>366</v>
      </c>
      <c r="G1554" t="s">
        <v>458</v>
      </c>
      <c r="H1554">
        <v>476</v>
      </c>
      <c r="I1554" t="s">
        <v>291</v>
      </c>
      <c r="J1554">
        <v>1</v>
      </c>
    </row>
    <row r="1555" spans="1:10" x14ac:dyDescent="0.25">
      <c r="A1555">
        <v>1554</v>
      </c>
      <c r="B1555" s="35">
        <v>43562</v>
      </c>
      <c r="C1555" t="s">
        <v>4849</v>
      </c>
      <c r="D1555" t="s">
        <v>4847</v>
      </c>
      <c r="E1555" t="s">
        <v>4848</v>
      </c>
      <c r="F1555" t="s">
        <v>333</v>
      </c>
      <c r="G1555" t="s">
        <v>541</v>
      </c>
      <c r="H1555">
        <v>106</v>
      </c>
      <c r="I1555" t="s">
        <v>239</v>
      </c>
      <c r="J1555">
        <v>2</v>
      </c>
    </row>
    <row r="1556" spans="1:10" x14ac:dyDescent="0.25">
      <c r="A1556">
        <v>1555</v>
      </c>
      <c r="B1556" s="35">
        <v>43677</v>
      </c>
      <c r="C1556" t="s">
        <v>4852</v>
      </c>
      <c r="D1556" t="s">
        <v>4850</v>
      </c>
      <c r="E1556" t="s">
        <v>4851</v>
      </c>
      <c r="F1556" t="s">
        <v>525</v>
      </c>
      <c r="G1556" t="s">
        <v>338</v>
      </c>
      <c r="H1556">
        <v>154</v>
      </c>
      <c r="I1556" t="s">
        <v>257</v>
      </c>
      <c r="J1556">
        <v>1</v>
      </c>
    </row>
    <row r="1557" spans="1:10" x14ac:dyDescent="0.25">
      <c r="A1557">
        <v>1556</v>
      </c>
      <c r="B1557" s="35">
        <v>43640</v>
      </c>
      <c r="C1557" t="s">
        <v>4855</v>
      </c>
      <c r="D1557" t="s">
        <v>4853</v>
      </c>
      <c r="E1557" t="s">
        <v>4854</v>
      </c>
      <c r="F1557" t="s">
        <v>1056</v>
      </c>
      <c r="G1557" t="s">
        <v>518</v>
      </c>
      <c r="H1557">
        <v>149</v>
      </c>
      <c r="I1557" t="s">
        <v>251</v>
      </c>
      <c r="J1557">
        <v>10</v>
      </c>
    </row>
    <row r="1558" spans="1:10" x14ac:dyDescent="0.25">
      <c r="A1558">
        <v>1557</v>
      </c>
      <c r="B1558" s="35">
        <v>43684</v>
      </c>
      <c r="C1558" t="s">
        <v>4857</v>
      </c>
      <c r="D1558" t="s">
        <v>286</v>
      </c>
      <c r="E1558" t="s">
        <v>4856</v>
      </c>
      <c r="F1558" t="s">
        <v>83</v>
      </c>
      <c r="G1558" t="s">
        <v>552</v>
      </c>
      <c r="H1558">
        <v>26</v>
      </c>
      <c r="I1558" t="s">
        <v>257</v>
      </c>
      <c r="J1558">
        <v>6</v>
      </c>
    </row>
    <row r="1559" spans="1:10" x14ac:dyDescent="0.25">
      <c r="A1559">
        <v>1558</v>
      </c>
      <c r="B1559" s="35">
        <v>43637</v>
      </c>
      <c r="C1559" t="s">
        <v>4860</v>
      </c>
      <c r="D1559" t="s">
        <v>4858</v>
      </c>
      <c r="E1559" t="s">
        <v>4859</v>
      </c>
      <c r="F1559" t="s">
        <v>233</v>
      </c>
      <c r="G1559" t="s">
        <v>800</v>
      </c>
      <c r="H1559">
        <v>429</v>
      </c>
      <c r="I1559" t="s">
        <v>229</v>
      </c>
      <c r="J1559">
        <v>5</v>
      </c>
    </row>
    <row r="1560" spans="1:10" x14ac:dyDescent="0.25">
      <c r="A1560">
        <v>1559</v>
      </c>
      <c r="B1560" s="35">
        <v>43554</v>
      </c>
      <c r="C1560" t="s">
        <v>4863</v>
      </c>
      <c r="D1560" t="s">
        <v>4861</v>
      </c>
      <c r="E1560" t="s">
        <v>4862</v>
      </c>
      <c r="F1560" t="s">
        <v>270</v>
      </c>
      <c r="G1560" t="s">
        <v>433</v>
      </c>
      <c r="H1560">
        <v>259</v>
      </c>
      <c r="I1560" t="s">
        <v>239</v>
      </c>
      <c r="J1560">
        <v>1</v>
      </c>
    </row>
    <row r="1561" spans="1:10" x14ac:dyDescent="0.25">
      <c r="A1561">
        <v>1560</v>
      </c>
      <c r="B1561" s="35">
        <v>43698</v>
      </c>
      <c r="C1561" t="s">
        <v>4866</v>
      </c>
      <c r="D1561" t="s">
        <v>4864</v>
      </c>
      <c r="E1561" t="s">
        <v>4865</v>
      </c>
      <c r="F1561" t="s">
        <v>83</v>
      </c>
      <c r="G1561" t="s">
        <v>749</v>
      </c>
      <c r="H1561">
        <v>11</v>
      </c>
      <c r="I1561" t="s">
        <v>251</v>
      </c>
      <c r="J1561">
        <v>9</v>
      </c>
    </row>
    <row r="1562" spans="1:10" x14ac:dyDescent="0.25">
      <c r="A1562">
        <v>1561</v>
      </c>
      <c r="B1562" s="35">
        <v>43574</v>
      </c>
      <c r="C1562" t="s">
        <v>4869</v>
      </c>
      <c r="D1562" t="s">
        <v>4867</v>
      </c>
      <c r="E1562" t="s">
        <v>4868</v>
      </c>
      <c r="F1562" t="s">
        <v>924</v>
      </c>
      <c r="G1562" t="s">
        <v>589</v>
      </c>
      <c r="H1562">
        <v>57</v>
      </c>
      <c r="I1562" t="s">
        <v>305</v>
      </c>
      <c r="J1562">
        <v>9</v>
      </c>
    </row>
    <row r="1563" spans="1:10" x14ac:dyDescent="0.25">
      <c r="A1563">
        <v>1562</v>
      </c>
      <c r="B1563" s="35">
        <v>43660</v>
      </c>
      <c r="C1563" t="s">
        <v>4872</v>
      </c>
      <c r="D1563" t="s">
        <v>4870</v>
      </c>
      <c r="E1563" t="s">
        <v>4871</v>
      </c>
      <c r="F1563" t="s">
        <v>275</v>
      </c>
      <c r="G1563" t="s">
        <v>451</v>
      </c>
      <c r="H1563">
        <v>437</v>
      </c>
      <c r="I1563" t="s">
        <v>229</v>
      </c>
      <c r="J1563">
        <v>9</v>
      </c>
    </row>
    <row r="1564" spans="1:10" x14ac:dyDescent="0.25">
      <c r="A1564">
        <v>1563</v>
      </c>
      <c r="B1564" s="35">
        <v>43743</v>
      </c>
      <c r="C1564" t="s">
        <v>4875</v>
      </c>
      <c r="D1564" t="s">
        <v>4873</v>
      </c>
      <c r="E1564" t="s">
        <v>4874</v>
      </c>
      <c r="F1564" t="s">
        <v>243</v>
      </c>
      <c r="G1564" t="s">
        <v>358</v>
      </c>
      <c r="H1564">
        <v>211</v>
      </c>
      <c r="I1564" t="s">
        <v>257</v>
      </c>
      <c r="J1564">
        <v>4</v>
      </c>
    </row>
    <row r="1565" spans="1:10" x14ac:dyDescent="0.25">
      <c r="A1565">
        <v>1564</v>
      </c>
      <c r="B1565" s="35">
        <v>43540</v>
      </c>
      <c r="C1565" t="s">
        <v>4878</v>
      </c>
      <c r="D1565" t="s">
        <v>4876</v>
      </c>
      <c r="E1565" t="s">
        <v>4877</v>
      </c>
      <c r="F1565" t="s">
        <v>580</v>
      </c>
      <c r="G1565" t="s">
        <v>354</v>
      </c>
      <c r="H1565">
        <v>463</v>
      </c>
      <c r="I1565" t="s">
        <v>229</v>
      </c>
      <c r="J1565">
        <v>8</v>
      </c>
    </row>
    <row r="1566" spans="1:10" x14ac:dyDescent="0.25">
      <c r="A1566">
        <v>1565</v>
      </c>
      <c r="B1566" s="35">
        <v>43691</v>
      </c>
      <c r="C1566" t="s">
        <v>4881</v>
      </c>
      <c r="D1566" t="s">
        <v>4879</v>
      </c>
      <c r="E1566" t="s">
        <v>4880</v>
      </c>
      <c r="F1566" t="s">
        <v>233</v>
      </c>
      <c r="G1566" t="s">
        <v>384</v>
      </c>
      <c r="H1566">
        <v>180</v>
      </c>
      <c r="I1566" t="s">
        <v>239</v>
      </c>
      <c r="J1566">
        <v>3</v>
      </c>
    </row>
    <row r="1567" spans="1:10" x14ac:dyDescent="0.25">
      <c r="A1567">
        <v>1566</v>
      </c>
      <c r="B1567" s="35">
        <v>43519</v>
      </c>
      <c r="C1567" t="s">
        <v>4884</v>
      </c>
      <c r="D1567" t="s">
        <v>4882</v>
      </c>
      <c r="E1567" t="s">
        <v>4883</v>
      </c>
      <c r="F1567" t="s">
        <v>468</v>
      </c>
      <c r="G1567" t="s">
        <v>256</v>
      </c>
      <c r="H1567">
        <v>19</v>
      </c>
      <c r="I1567" t="s">
        <v>229</v>
      </c>
      <c r="J1567">
        <v>3</v>
      </c>
    </row>
    <row r="1568" spans="1:10" x14ac:dyDescent="0.25">
      <c r="A1568">
        <v>1567</v>
      </c>
      <c r="B1568" s="35">
        <v>43742</v>
      </c>
      <c r="C1568" t="s">
        <v>4887</v>
      </c>
      <c r="D1568" t="s">
        <v>4885</v>
      </c>
      <c r="E1568" t="s">
        <v>4886</v>
      </c>
      <c r="F1568" t="s">
        <v>83</v>
      </c>
      <c r="G1568" t="s">
        <v>458</v>
      </c>
      <c r="H1568">
        <v>170</v>
      </c>
      <c r="I1568" t="s">
        <v>239</v>
      </c>
      <c r="J1568">
        <v>9</v>
      </c>
    </row>
    <row r="1569" spans="1:10" x14ac:dyDescent="0.25">
      <c r="A1569">
        <v>1568</v>
      </c>
      <c r="B1569" s="35">
        <v>43728</v>
      </c>
      <c r="C1569" t="s">
        <v>4890</v>
      </c>
      <c r="D1569" t="s">
        <v>4888</v>
      </c>
      <c r="E1569" t="s">
        <v>4889</v>
      </c>
      <c r="F1569" t="s">
        <v>924</v>
      </c>
      <c r="G1569" t="s">
        <v>649</v>
      </c>
      <c r="H1569">
        <v>62</v>
      </c>
      <c r="I1569" t="s">
        <v>257</v>
      </c>
      <c r="J1569">
        <v>2</v>
      </c>
    </row>
    <row r="1570" spans="1:10" x14ac:dyDescent="0.25">
      <c r="A1570">
        <v>1569</v>
      </c>
      <c r="B1570" s="35">
        <v>43548</v>
      </c>
      <c r="C1570" t="s">
        <v>4893</v>
      </c>
      <c r="D1570" t="s">
        <v>4891</v>
      </c>
      <c r="E1570" t="s">
        <v>4892</v>
      </c>
      <c r="F1570" t="s">
        <v>243</v>
      </c>
      <c r="G1570" t="s">
        <v>433</v>
      </c>
      <c r="H1570">
        <v>254</v>
      </c>
      <c r="I1570" t="s">
        <v>251</v>
      </c>
      <c r="J1570">
        <v>10</v>
      </c>
    </row>
    <row r="1571" spans="1:10" x14ac:dyDescent="0.25">
      <c r="A1571">
        <v>1570</v>
      </c>
      <c r="B1571" s="35">
        <v>43667</v>
      </c>
      <c r="C1571" t="s">
        <v>4896</v>
      </c>
      <c r="D1571" t="s">
        <v>4894</v>
      </c>
      <c r="E1571" t="s">
        <v>4895</v>
      </c>
      <c r="F1571" t="s">
        <v>83</v>
      </c>
      <c r="G1571" t="s">
        <v>309</v>
      </c>
      <c r="H1571">
        <v>291</v>
      </c>
      <c r="I1571" t="s">
        <v>229</v>
      </c>
      <c r="J1571">
        <v>9</v>
      </c>
    </row>
    <row r="1572" spans="1:10" x14ac:dyDescent="0.25">
      <c r="A1572">
        <v>1571</v>
      </c>
      <c r="B1572" s="35">
        <v>43644</v>
      </c>
      <c r="C1572" t="s">
        <v>4899</v>
      </c>
      <c r="D1572" t="s">
        <v>4897</v>
      </c>
      <c r="E1572" t="s">
        <v>4898</v>
      </c>
      <c r="F1572" t="s">
        <v>295</v>
      </c>
      <c r="G1572" t="s">
        <v>316</v>
      </c>
      <c r="H1572">
        <v>294</v>
      </c>
      <c r="I1572" t="s">
        <v>239</v>
      </c>
      <c r="J1572">
        <v>9</v>
      </c>
    </row>
    <row r="1573" spans="1:10" x14ac:dyDescent="0.25">
      <c r="A1573">
        <v>1572</v>
      </c>
      <c r="B1573" s="35">
        <v>43620</v>
      </c>
      <c r="C1573" t="s">
        <v>4902</v>
      </c>
      <c r="D1573" t="s">
        <v>4900</v>
      </c>
      <c r="E1573" t="s">
        <v>4901</v>
      </c>
      <c r="F1573" t="s">
        <v>83</v>
      </c>
      <c r="G1573" t="s">
        <v>350</v>
      </c>
      <c r="H1573">
        <v>137</v>
      </c>
      <c r="I1573" t="s">
        <v>305</v>
      </c>
      <c r="J1573">
        <v>5</v>
      </c>
    </row>
    <row r="1574" spans="1:10" x14ac:dyDescent="0.25">
      <c r="A1574">
        <v>1573</v>
      </c>
      <c r="B1574" s="35">
        <v>43674</v>
      </c>
      <c r="C1574" t="s">
        <v>4905</v>
      </c>
      <c r="D1574" t="s">
        <v>4903</v>
      </c>
      <c r="E1574" t="s">
        <v>4904</v>
      </c>
      <c r="F1574" t="s">
        <v>295</v>
      </c>
      <c r="G1574" t="s">
        <v>518</v>
      </c>
      <c r="H1574">
        <v>194</v>
      </c>
      <c r="I1574" t="s">
        <v>239</v>
      </c>
      <c r="J1574">
        <v>3</v>
      </c>
    </row>
    <row r="1575" spans="1:10" x14ac:dyDescent="0.25">
      <c r="A1575">
        <v>1574</v>
      </c>
      <c r="B1575" s="35">
        <v>43758</v>
      </c>
      <c r="C1575" t="s">
        <v>4907</v>
      </c>
      <c r="D1575" t="s">
        <v>2895</v>
      </c>
      <c r="E1575" t="s">
        <v>4906</v>
      </c>
      <c r="F1575" t="s">
        <v>243</v>
      </c>
      <c r="G1575" t="s">
        <v>384</v>
      </c>
      <c r="H1575">
        <v>480</v>
      </c>
      <c r="I1575" t="s">
        <v>257</v>
      </c>
      <c r="J1575">
        <v>2</v>
      </c>
    </row>
    <row r="1576" spans="1:10" x14ac:dyDescent="0.25">
      <c r="A1576">
        <v>1575</v>
      </c>
      <c r="B1576" s="35">
        <v>43587</v>
      </c>
      <c r="C1576" t="s">
        <v>4909</v>
      </c>
      <c r="D1576" t="s">
        <v>723</v>
      </c>
      <c r="E1576" t="s">
        <v>4908</v>
      </c>
      <c r="F1576" t="s">
        <v>525</v>
      </c>
      <c r="G1576" t="s">
        <v>371</v>
      </c>
      <c r="H1576">
        <v>491</v>
      </c>
      <c r="I1576" t="s">
        <v>245</v>
      </c>
      <c r="J1576">
        <v>10</v>
      </c>
    </row>
    <row r="1577" spans="1:10" x14ac:dyDescent="0.25">
      <c r="A1577">
        <v>1576</v>
      </c>
      <c r="B1577" s="35">
        <v>43781</v>
      </c>
      <c r="C1577" t="s">
        <v>4912</v>
      </c>
      <c r="D1577" t="s">
        <v>4910</v>
      </c>
      <c r="E1577" t="s">
        <v>4911</v>
      </c>
      <c r="F1577" t="s">
        <v>432</v>
      </c>
      <c r="G1577" t="s">
        <v>271</v>
      </c>
      <c r="H1577">
        <v>421</v>
      </c>
      <c r="I1577" t="s">
        <v>245</v>
      </c>
      <c r="J1577">
        <v>6</v>
      </c>
    </row>
    <row r="1578" spans="1:10" x14ac:dyDescent="0.25">
      <c r="A1578">
        <v>1577</v>
      </c>
      <c r="B1578" s="35">
        <v>43466</v>
      </c>
      <c r="C1578" t="s">
        <v>4915</v>
      </c>
      <c r="D1578" t="s">
        <v>4913</v>
      </c>
      <c r="E1578" t="s">
        <v>4914</v>
      </c>
      <c r="F1578" t="s">
        <v>275</v>
      </c>
      <c r="G1578" t="s">
        <v>552</v>
      </c>
      <c r="H1578">
        <v>43</v>
      </c>
      <c r="I1578" t="s">
        <v>305</v>
      </c>
      <c r="J1578">
        <v>3</v>
      </c>
    </row>
    <row r="1579" spans="1:10" x14ac:dyDescent="0.25">
      <c r="A1579">
        <v>1578</v>
      </c>
      <c r="B1579" s="35">
        <v>43470</v>
      </c>
      <c r="C1579" t="s">
        <v>4917</v>
      </c>
      <c r="D1579" t="s">
        <v>1207</v>
      </c>
      <c r="E1579" t="s">
        <v>4916</v>
      </c>
      <c r="F1579" t="s">
        <v>395</v>
      </c>
      <c r="G1579" t="s">
        <v>362</v>
      </c>
      <c r="H1579">
        <v>255</v>
      </c>
      <c r="I1579" t="s">
        <v>257</v>
      </c>
      <c r="J1579">
        <v>6</v>
      </c>
    </row>
    <row r="1580" spans="1:10" x14ac:dyDescent="0.25">
      <c r="A1580">
        <v>1579</v>
      </c>
      <c r="B1580" s="35">
        <v>43666</v>
      </c>
      <c r="C1580" t="s">
        <v>4919</v>
      </c>
      <c r="D1580" t="s">
        <v>4497</v>
      </c>
      <c r="E1580" t="s">
        <v>4918</v>
      </c>
      <c r="F1580" t="s">
        <v>548</v>
      </c>
      <c r="G1580" t="s">
        <v>832</v>
      </c>
      <c r="H1580">
        <v>171</v>
      </c>
      <c r="I1580" t="s">
        <v>229</v>
      </c>
      <c r="J1580">
        <v>9</v>
      </c>
    </row>
    <row r="1581" spans="1:10" x14ac:dyDescent="0.25">
      <c r="A1581">
        <v>1580</v>
      </c>
      <c r="B1581" s="35">
        <v>43625</v>
      </c>
      <c r="C1581" t="s">
        <v>4922</v>
      </c>
      <c r="D1581" t="s">
        <v>4920</v>
      </c>
      <c r="E1581" t="s">
        <v>4921</v>
      </c>
      <c r="F1581" t="s">
        <v>1056</v>
      </c>
      <c r="G1581" t="s">
        <v>865</v>
      </c>
      <c r="H1581">
        <v>492</v>
      </c>
      <c r="I1581" t="s">
        <v>229</v>
      </c>
      <c r="J1581">
        <v>10</v>
      </c>
    </row>
    <row r="1582" spans="1:10" x14ac:dyDescent="0.25">
      <c r="A1582">
        <v>1581</v>
      </c>
      <c r="B1582" s="35">
        <v>43741</v>
      </c>
      <c r="C1582" t="s">
        <v>4925</v>
      </c>
      <c r="D1582" t="s">
        <v>4923</v>
      </c>
      <c r="E1582" t="s">
        <v>4924</v>
      </c>
      <c r="F1582" t="s">
        <v>233</v>
      </c>
      <c r="G1582" t="s">
        <v>1213</v>
      </c>
      <c r="H1582">
        <v>147</v>
      </c>
      <c r="I1582" t="s">
        <v>291</v>
      </c>
      <c r="J1582">
        <v>4</v>
      </c>
    </row>
    <row r="1583" spans="1:10" x14ac:dyDescent="0.25">
      <c r="A1583">
        <v>1582</v>
      </c>
      <c r="B1583" s="35">
        <v>43563</v>
      </c>
      <c r="C1583" t="s">
        <v>4927</v>
      </c>
      <c r="D1583" t="s">
        <v>4894</v>
      </c>
      <c r="E1583" t="s">
        <v>4926</v>
      </c>
      <c r="F1583" t="s">
        <v>300</v>
      </c>
      <c r="G1583" t="s">
        <v>518</v>
      </c>
      <c r="H1583">
        <v>431</v>
      </c>
      <c r="I1583" t="s">
        <v>251</v>
      </c>
      <c r="J1583">
        <v>3</v>
      </c>
    </row>
    <row r="1584" spans="1:10" x14ac:dyDescent="0.25">
      <c r="A1584">
        <v>1583</v>
      </c>
      <c r="B1584" s="35">
        <v>43512</v>
      </c>
      <c r="C1584" t="s">
        <v>4930</v>
      </c>
      <c r="D1584" t="s">
        <v>4928</v>
      </c>
      <c r="E1584" t="s">
        <v>4929</v>
      </c>
      <c r="F1584" t="s">
        <v>407</v>
      </c>
      <c r="G1584" t="s">
        <v>925</v>
      </c>
      <c r="H1584">
        <v>391</v>
      </c>
      <c r="I1584" t="s">
        <v>251</v>
      </c>
      <c r="J1584">
        <v>6</v>
      </c>
    </row>
    <row r="1585" spans="1:10" x14ac:dyDescent="0.25">
      <c r="A1585">
        <v>1584</v>
      </c>
      <c r="B1585" s="35">
        <v>43706</v>
      </c>
      <c r="C1585" t="s">
        <v>4933</v>
      </c>
      <c r="D1585" t="s">
        <v>4931</v>
      </c>
      <c r="E1585" t="s">
        <v>4932</v>
      </c>
      <c r="F1585" t="s">
        <v>300</v>
      </c>
      <c r="G1585" t="s">
        <v>879</v>
      </c>
      <c r="H1585">
        <v>172</v>
      </c>
      <c r="I1585" t="s">
        <v>257</v>
      </c>
      <c r="J1585">
        <v>4</v>
      </c>
    </row>
    <row r="1586" spans="1:10" x14ac:dyDescent="0.25">
      <c r="A1586">
        <v>1585</v>
      </c>
      <c r="B1586" s="35">
        <v>43757</v>
      </c>
      <c r="C1586" t="s">
        <v>4936</v>
      </c>
      <c r="D1586" t="s">
        <v>4934</v>
      </c>
      <c r="E1586" t="s">
        <v>4935</v>
      </c>
      <c r="F1586" t="s">
        <v>233</v>
      </c>
      <c r="G1586" t="s">
        <v>749</v>
      </c>
      <c r="H1586">
        <v>374</v>
      </c>
      <c r="I1586" t="s">
        <v>245</v>
      </c>
      <c r="J1586">
        <v>4</v>
      </c>
    </row>
    <row r="1587" spans="1:10" x14ac:dyDescent="0.25">
      <c r="A1587">
        <v>1586</v>
      </c>
      <c r="B1587" s="35">
        <v>43555</v>
      </c>
      <c r="C1587" t="s">
        <v>4939</v>
      </c>
      <c r="D1587" t="s">
        <v>4937</v>
      </c>
      <c r="E1587" t="s">
        <v>4938</v>
      </c>
      <c r="F1587" t="s">
        <v>671</v>
      </c>
      <c r="G1587" t="s">
        <v>869</v>
      </c>
      <c r="H1587">
        <v>92</v>
      </c>
      <c r="I1587" t="s">
        <v>245</v>
      </c>
      <c r="J1587">
        <v>2</v>
      </c>
    </row>
    <row r="1588" spans="1:10" x14ac:dyDescent="0.25">
      <c r="A1588">
        <v>1587</v>
      </c>
      <c r="B1588" s="35">
        <v>43680</v>
      </c>
      <c r="C1588" t="s">
        <v>4942</v>
      </c>
      <c r="D1588" t="s">
        <v>4940</v>
      </c>
      <c r="E1588" t="s">
        <v>4941</v>
      </c>
      <c r="F1588" t="s">
        <v>580</v>
      </c>
      <c r="G1588" t="s">
        <v>371</v>
      </c>
      <c r="H1588">
        <v>57</v>
      </c>
      <c r="I1588" t="s">
        <v>229</v>
      </c>
      <c r="J1588">
        <v>3</v>
      </c>
    </row>
    <row r="1589" spans="1:10" x14ac:dyDescent="0.25">
      <c r="A1589">
        <v>1588</v>
      </c>
      <c r="B1589" s="35">
        <v>43656</v>
      </c>
      <c r="C1589" t="s">
        <v>4945</v>
      </c>
      <c r="D1589" t="s">
        <v>4943</v>
      </c>
      <c r="E1589" t="s">
        <v>4944</v>
      </c>
      <c r="F1589" t="s">
        <v>468</v>
      </c>
      <c r="G1589" t="s">
        <v>585</v>
      </c>
      <c r="H1589">
        <v>18</v>
      </c>
      <c r="I1589" t="s">
        <v>251</v>
      </c>
      <c r="J1589">
        <v>4</v>
      </c>
    </row>
    <row r="1590" spans="1:10" x14ac:dyDescent="0.25">
      <c r="A1590">
        <v>1589</v>
      </c>
      <c r="B1590" s="35">
        <v>43637</v>
      </c>
      <c r="C1590" t="s">
        <v>4948</v>
      </c>
      <c r="D1590" t="s">
        <v>4946</v>
      </c>
      <c r="E1590" t="s">
        <v>4947</v>
      </c>
      <c r="F1590" t="s">
        <v>506</v>
      </c>
      <c r="G1590" t="s">
        <v>329</v>
      </c>
      <c r="H1590">
        <v>163</v>
      </c>
      <c r="I1590" t="s">
        <v>291</v>
      </c>
      <c r="J1590">
        <v>4</v>
      </c>
    </row>
    <row r="1591" spans="1:10" x14ac:dyDescent="0.25">
      <c r="A1591">
        <v>1590</v>
      </c>
      <c r="B1591" s="35">
        <v>43585</v>
      </c>
      <c r="C1591" t="s">
        <v>4950</v>
      </c>
      <c r="D1591" t="s">
        <v>4949</v>
      </c>
      <c r="E1591" t="s">
        <v>782</v>
      </c>
      <c r="F1591" t="s">
        <v>233</v>
      </c>
      <c r="G1591" t="s">
        <v>552</v>
      </c>
      <c r="H1591">
        <v>123</v>
      </c>
      <c r="I1591" t="s">
        <v>305</v>
      </c>
      <c r="J1591">
        <v>6</v>
      </c>
    </row>
    <row r="1592" spans="1:10" x14ac:dyDescent="0.25">
      <c r="A1592">
        <v>1591</v>
      </c>
      <c r="B1592" s="35">
        <v>43583</v>
      </c>
      <c r="C1592" t="s">
        <v>4952</v>
      </c>
      <c r="D1592" t="s">
        <v>2166</v>
      </c>
      <c r="E1592" t="s">
        <v>4951</v>
      </c>
      <c r="F1592" t="s">
        <v>285</v>
      </c>
      <c r="G1592" t="s">
        <v>828</v>
      </c>
      <c r="H1592">
        <v>105</v>
      </c>
      <c r="I1592" t="s">
        <v>251</v>
      </c>
      <c r="J1592">
        <v>5</v>
      </c>
    </row>
    <row r="1593" spans="1:10" x14ac:dyDescent="0.25">
      <c r="A1593">
        <v>1592</v>
      </c>
      <c r="B1593" s="35">
        <v>43517</v>
      </c>
      <c r="C1593" t="s">
        <v>4955</v>
      </c>
      <c r="D1593" t="s">
        <v>4953</v>
      </c>
      <c r="E1593" t="s">
        <v>4954</v>
      </c>
      <c r="F1593" t="s">
        <v>450</v>
      </c>
      <c r="G1593" t="s">
        <v>585</v>
      </c>
      <c r="H1593">
        <v>10</v>
      </c>
      <c r="I1593" t="s">
        <v>229</v>
      </c>
      <c r="J1593">
        <v>2</v>
      </c>
    </row>
    <row r="1594" spans="1:10" x14ac:dyDescent="0.25">
      <c r="A1594">
        <v>1593</v>
      </c>
      <c r="B1594" s="35">
        <v>43578</v>
      </c>
      <c r="C1594" t="s">
        <v>4957</v>
      </c>
      <c r="D1594" t="s">
        <v>1493</v>
      </c>
      <c r="E1594" t="s">
        <v>4956</v>
      </c>
      <c r="F1594" t="s">
        <v>506</v>
      </c>
      <c r="G1594" t="s">
        <v>865</v>
      </c>
      <c r="H1594">
        <v>325</v>
      </c>
      <c r="I1594" t="s">
        <v>239</v>
      </c>
      <c r="J1594">
        <v>2</v>
      </c>
    </row>
    <row r="1595" spans="1:10" x14ac:dyDescent="0.25">
      <c r="A1595">
        <v>1594</v>
      </c>
      <c r="B1595" s="35">
        <v>43788</v>
      </c>
      <c r="C1595" t="s">
        <v>4960</v>
      </c>
      <c r="D1595" t="s">
        <v>4958</v>
      </c>
      <c r="E1595" t="s">
        <v>4959</v>
      </c>
      <c r="F1595" t="s">
        <v>1056</v>
      </c>
      <c r="G1595" t="s">
        <v>552</v>
      </c>
      <c r="H1595">
        <v>339</v>
      </c>
      <c r="I1595" t="s">
        <v>251</v>
      </c>
      <c r="J1595">
        <v>10</v>
      </c>
    </row>
    <row r="1596" spans="1:10" x14ac:dyDescent="0.25">
      <c r="A1596">
        <v>1595</v>
      </c>
      <c r="B1596" s="35">
        <v>43489</v>
      </c>
      <c r="C1596" t="s">
        <v>4963</v>
      </c>
      <c r="D1596" t="s">
        <v>4961</v>
      </c>
      <c r="E1596" t="s">
        <v>4962</v>
      </c>
      <c r="F1596" t="s">
        <v>300</v>
      </c>
      <c r="G1596" t="s">
        <v>649</v>
      </c>
      <c r="H1596">
        <v>24</v>
      </c>
      <c r="I1596" t="s">
        <v>305</v>
      </c>
      <c r="J1596">
        <v>2</v>
      </c>
    </row>
    <row r="1597" spans="1:10" x14ac:dyDescent="0.25">
      <c r="A1597">
        <v>1596</v>
      </c>
      <c r="B1597" s="35">
        <v>43496</v>
      </c>
      <c r="C1597" t="s">
        <v>4965</v>
      </c>
      <c r="D1597" t="s">
        <v>4838</v>
      </c>
      <c r="E1597" t="s">
        <v>4964</v>
      </c>
      <c r="F1597" t="s">
        <v>473</v>
      </c>
      <c r="G1597" t="s">
        <v>1146</v>
      </c>
      <c r="H1597">
        <v>283</v>
      </c>
      <c r="I1597" t="s">
        <v>245</v>
      </c>
      <c r="J1597">
        <v>3</v>
      </c>
    </row>
    <row r="1598" spans="1:10" x14ac:dyDescent="0.25">
      <c r="A1598">
        <v>1597</v>
      </c>
      <c r="B1598" s="35">
        <v>43590</v>
      </c>
      <c r="C1598" t="s">
        <v>4968</v>
      </c>
      <c r="D1598" t="s">
        <v>4966</v>
      </c>
      <c r="E1598" t="s">
        <v>4967</v>
      </c>
      <c r="F1598" t="s">
        <v>548</v>
      </c>
      <c r="G1598" t="s">
        <v>384</v>
      </c>
      <c r="H1598">
        <v>60</v>
      </c>
      <c r="I1598" t="s">
        <v>291</v>
      </c>
      <c r="J1598">
        <v>4</v>
      </c>
    </row>
    <row r="1599" spans="1:10" x14ac:dyDescent="0.25">
      <c r="A1599">
        <v>1598</v>
      </c>
      <c r="B1599" s="35">
        <v>43698</v>
      </c>
      <c r="C1599" t="s">
        <v>4971</v>
      </c>
      <c r="D1599" t="s">
        <v>4969</v>
      </c>
      <c r="E1599" t="s">
        <v>4970</v>
      </c>
      <c r="F1599" t="s">
        <v>243</v>
      </c>
      <c r="G1599" t="s">
        <v>1014</v>
      </c>
      <c r="H1599">
        <v>251</v>
      </c>
      <c r="I1599" t="s">
        <v>251</v>
      </c>
      <c r="J1599">
        <v>8</v>
      </c>
    </row>
    <row r="1600" spans="1:10" x14ac:dyDescent="0.25">
      <c r="A1600">
        <v>1599</v>
      </c>
      <c r="B1600" s="35">
        <v>43694</v>
      </c>
      <c r="C1600" t="s">
        <v>4974</v>
      </c>
      <c r="D1600" t="s">
        <v>4972</v>
      </c>
      <c r="E1600" t="s">
        <v>4973</v>
      </c>
      <c r="F1600" t="s">
        <v>83</v>
      </c>
      <c r="G1600" t="s">
        <v>879</v>
      </c>
      <c r="H1600">
        <v>124</v>
      </c>
      <c r="I1600" t="s">
        <v>251</v>
      </c>
      <c r="J1600">
        <v>8</v>
      </c>
    </row>
    <row r="1601" spans="1:10" x14ac:dyDescent="0.25">
      <c r="A1601">
        <v>1600</v>
      </c>
      <c r="B1601" s="35">
        <v>43790</v>
      </c>
      <c r="C1601" t="s">
        <v>4977</v>
      </c>
      <c r="D1601" t="s">
        <v>4975</v>
      </c>
      <c r="E1601" t="s">
        <v>4976</v>
      </c>
      <c r="F1601" t="s">
        <v>270</v>
      </c>
      <c r="G1601" t="s">
        <v>358</v>
      </c>
      <c r="H1601">
        <v>274</v>
      </c>
      <c r="I1601" t="s">
        <v>245</v>
      </c>
      <c r="J1601">
        <v>1</v>
      </c>
    </row>
    <row r="1602" spans="1:10" x14ac:dyDescent="0.25">
      <c r="A1602">
        <v>1601</v>
      </c>
      <c r="B1602" s="35">
        <v>43747</v>
      </c>
      <c r="C1602" t="s">
        <v>4980</v>
      </c>
      <c r="D1602" t="s">
        <v>4978</v>
      </c>
      <c r="E1602" t="s">
        <v>4979</v>
      </c>
      <c r="F1602" t="s">
        <v>233</v>
      </c>
      <c r="G1602" t="s">
        <v>749</v>
      </c>
      <c r="H1602">
        <v>242</v>
      </c>
      <c r="I1602" t="s">
        <v>251</v>
      </c>
      <c r="J1602">
        <v>1</v>
      </c>
    </row>
    <row r="1603" spans="1:10" x14ac:dyDescent="0.25">
      <c r="A1603">
        <v>1602</v>
      </c>
      <c r="B1603" s="35">
        <v>43626</v>
      </c>
      <c r="C1603" t="s">
        <v>4983</v>
      </c>
      <c r="D1603" t="s">
        <v>4981</v>
      </c>
      <c r="E1603" t="s">
        <v>4982</v>
      </c>
      <c r="F1603" t="s">
        <v>255</v>
      </c>
      <c r="G1603" t="s">
        <v>350</v>
      </c>
      <c r="H1603">
        <v>174</v>
      </c>
      <c r="I1603" t="s">
        <v>257</v>
      </c>
      <c r="J1603">
        <v>10</v>
      </c>
    </row>
    <row r="1604" spans="1:10" x14ac:dyDescent="0.25">
      <c r="A1604">
        <v>1603</v>
      </c>
      <c r="B1604" s="35">
        <v>43577</v>
      </c>
      <c r="C1604" t="s">
        <v>4986</v>
      </c>
      <c r="D1604" t="s">
        <v>4984</v>
      </c>
      <c r="E1604" t="s">
        <v>4985</v>
      </c>
      <c r="F1604" t="s">
        <v>580</v>
      </c>
      <c r="G1604" t="s">
        <v>309</v>
      </c>
      <c r="H1604">
        <v>217</v>
      </c>
      <c r="I1604" t="s">
        <v>251</v>
      </c>
      <c r="J1604">
        <v>7</v>
      </c>
    </row>
    <row r="1605" spans="1:10" x14ac:dyDescent="0.25">
      <c r="A1605">
        <v>1604</v>
      </c>
      <c r="B1605" s="35">
        <v>43495</v>
      </c>
      <c r="C1605" t="s">
        <v>4988</v>
      </c>
      <c r="D1605" t="s">
        <v>4637</v>
      </c>
      <c r="E1605" t="s">
        <v>4987</v>
      </c>
      <c r="F1605" t="s">
        <v>233</v>
      </c>
      <c r="G1605" t="s">
        <v>354</v>
      </c>
      <c r="H1605">
        <v>374</v>
      </c>
      <c r="I1605" t="s">
        <v>229</v>
      </c>
      <c r="J1605">
        <v>3</v>
      </c>
    </row>
    <row r="1606" spans="1:10" x14ac:dyDescent="0.25">
      <c r="A1606">
        <v>1605</v>
      </c>
      <c r="B1606" s="35">
        <v>43772</v>
      </c>
      <c r="C1606" t="s">
        <v>4991</v>
      </c>
      <c r="D1606" t="s">
        <v>4989</v>
      </c>
      <c r="E1606" t="s">
        <v>4990</v>
      </c>
      <c r="F1606" t="s">
        <v>300</v>
      </c>
      <c r="G1606" t="s">
        <v>567</v>
      </c>
      <c r="H1606">
        <v>389</v>
      </c>
      <c r="I1606" t="s">
        <v>257</v>
      </c>
      <c r="J1606">
        <v>8</v>
      </c>
    </row>
    <row r="1607" spans="1:10" x14ac:dyDescent="0.25">
      <c r="A1607">
        <v>1606</v>
      </c>
      <c r="B1607" s="35">
        <v>43664</v>
      </c>
      <c r="C1607" t="s">
        <v>4994</v>
      </c>
      <c r="D1607" t="s">
        <v>4992</v>
      </c>
      <c r="E1607" t="s">
        <v>4993</v>
      </c>
      <c r="F1607" t="s">
        <v>233</v>
      </c>
      <c r="G1607" t="s">
        <v>304</v>
      </c>
      <c r="H1607">
        <v>491</v>
      </c>
      <c r="I1607" t="s">
        <v>245</v>
      </c>
      <c r="J1607">
        <v>9</v>
      </c>
    </row>
    <row r="1608" spans="1:10" x14ac:dyDescent="0.25">
      <c r="A1608">
        <v>1607</v>
      </c>
      <c r="B1608" s="35">
        <v>43491</v>
      </c>
      <c r="C1608" t="s">
        <v>4996</v>
      </c>
      <c r="D1608" t="s">
        <v>2643</v>
      </c>
      <c r="E1608" t="s">
        <v>4995</v>
      </c>
      <c r="F1608" t="s">
        <v>580</v>
      </c>
      <c r="G1608" t="s">
        <v>371</v>
      </c>
      <c r="H1608">
        <v>481</v>
      </c>
      <c r="I1608" t="s">
        <v>251</v>
      </c>
      <c r="J1608">
        <v>10</v>
      </c>
    </row>
    <row r="1609" spans="1:10" x14ac:dyDescent="0.25">
      <c r="A1609">
        <v>1608</v>
      </c>
      <c r="B1609" s="35">
        <v>43484</v>
      </c>
      <c r="C1609" t="s">
        <v>4999</v>
      </c>
      <c r="D1609" t="s">
        <v>4997</v>
      </c>
      <c r="E1609" t="s">
        <v>4998</v>
      </c>
      <c r="F1609" t="s">
        <v>233</v>
      </c>
      <c r="G1609" t="s">
        <v>399</v>
      </c>
      <c r="H1609">
        <v>179</v>
      </c>
      <c r="I1609" t="s">
        <v>245</v>
      </c>
      <c r="J1609">
        <v>3</v>
      </c>
    </row>
    <row r="1610" spans="1:10" x14ac:dyDescent="0.25">
      <c r="A1610">
        <v>1609</v>
      </c>
      <c r="B1610" s="35">
        <v>43700</v>
      </c>
      <c r="C1610" t="s">
        <v>5001</v>
      </c>
      <c r="D1610" t="s">
        <v>2069</v>
      </c>
      <c r="E1610" t="s">
        <v>5000</v>
      </c>
      <c r="F1610" t="s">
        <v>1056</v>
      </c>
      <c r="G1610" t="s">
        <v>865</v>
      </c>
      <c r="H1610">
        <v>200</v>
      </c>
      <c r="I1610" t="s">
        <v>257</v>
      </c>
      <c r="J1610">
        <v>7</v>
      </c>
    </row>
    <row r="1611" spans="1:10" x14ac:dyDescent="0.25">
      <c r="A1611">
        <v>1610</v>
      </c>
      <c r="B1611" s="35">
        <v>43690</v>
      </c>
      <c r="C1611" t="s">
        <v>5004</v>
      </c>
      <c r="D1611" t="s">
        <v>5002</v>
      </c>
      <c r="E1611" t="s">
        <v>5003</v>
      </c>
      <c r="F1611" t="s">
        <v>473</v>
      </c>
      <c r="G1611" t="s">
        <v>925</v>
      </c>
      <c r="H1611">
        <v>419</v>
      </c>
      <c r="I1611" t="s">
        <v>229</v>
      </c>
      <c r="J1611">
        <v>7</v>
      </c>
    </row>
    <row r="1612" spans="1:10" x14ac:dyDescent="0.25">
      <c r="A1612">
        <v>1611</v>
      </c>
      <c r="B1612" s="35">
        <v>43470</v>
      </c>
      <c r="C1612" t="s">
        <v>5006</v>
      </c>
      <c r="D1612" t="s">
        <v>1663</v>
      </c>
      <c r="E1612" t="s">
        <v>5005</v>
      </c>
      <c r="F1612" t="s">
        <v>548</v>
      </c>
      <c r="G1612" t="s">
        <v>625</v>
      </c>
      <c r="H1612">
        <v>179</v>
      </c>
      <c r="I1612" t="s">
        <v>239</v>
      </c>
      <c r="J1612">
        <v>5</v>
      </c>
    </row>
    <row r="1613" spans="1:10" x14ac:dyDescent="0.25">
      <c r="A1613">
        <v>1612</v>
      </c>
      <c r="B1613" s="35">
        <v>43666</v>
      </c>
      <c r="C1613" t="s">
        <v>5009</v>
      </c>
      <c r="D1613" t="s">
        <v>5007</v>
      </c>
      <c r="E1613" t="s">
        <v>5008</v>
      </c>
      <c r="F1613" t="s">
        <v>300</v>
      </c>
      <c r="G1613" t="s">
        <v>645</v>
      </c>
      <c r="H1613">
        <v>477</v>
      </c>
      <c r="I1613" t="s">
        <v>245</v>
      </c>
      <c r="J1613">
        <v>1</v>
      </c>
    </row>
    <row r="1614" spans="1:10" x14ac:dyDescent="0.25">
      <c r="A1614">
        <v>1613</v>
      </c>
      <c r="B1614" s="35">
        <v>43528</v>
      </c>
      <c r="C1614" t="s">
        <v>5012</v>
      </c>
      <c r="D1614" t="s">
        <v>5010</v>
      </c>
      <c r="E1614" t="s">
        <v>5011</v>
      </c>
      <c r="F1614" t="s">
        <v>233</v>
      </c>
      <c r="G1614" t="s">
        <v>244</v>
      </c>
      <c r="H1614">
        <v>498</v>
      </c>
      <c r="I1614" t="s">
        <v>239</v>
      </c>
      <c r="J1614">
        <v>4</v>
      </c>
    </row>
    <row r="1615" spans="1:10" x14ac:dyDescent="0.25">
      <c r="A1615">
        <v>1614</v>
      </c>
      <c r="B1615" s="35">
        <v>43725</v>
      </c>
      <c r="C1615" t="s">
        <v>5014</v>
      </c>
      <c r="D1615" t="s">
        <v>2352</v>
      </c>
      <c r="E1615" t="s">
        <v>5013</v>
      </c>
      <c r="F1615" t="s">
        <v>233</v>
      </c>
      <c r="G1615" t="s">
        <v>869</v>
      </c>
      <c r="H1615">
        <v>222</v>
      </c>
      <c r="I1615" t="s">
        <v>305</v>
      </c>
      <c r="J1615">
        <v>10</v>
      </c>
    </row>
    <row r="1616" spans="1:10" x14ac:dyDescent="0.25">
      <c r="A1616">
        <v>1615</v>
      </c>
      <c r="B1616" s="35">
        <v>43740</v>
      </c>
      <c r="C1616" t="s">
        <v>5017</v>
      </c>
      <c r="D1616" t="s">
        <v>5015</v>
      </c>
      <c r="E1616" t="s">
        <v>5016</v>
      </c>
      <c r="F1616" t="s">
        <v>407</v>
      </c>
      <c r="G1616" t="s">
        <v>296</v>
      </c>
      <c r="H1616">
        <v>133</v>
      </c>
      <c r="I1616" t="s">
        <v>245</v>
      </c>
      <c r="J1616">
        <v>3</v>
      </c>
    </row>
    <row r="1617" spans="1:10" x14ac:dyDescent="0.25">
      <c r="A1617">
        <v>1616</v>
      </c>
      <c r="B1617" s="35">
        <v>43720</v>
      </c>
      <c r="C1617" t="s">
        <v>5020</v>
      </c>
      <c r="D1617" t="s">
        <v>5018</v>
      </c>
      <c r="E1617" t="s">
        <v>5019</v>
      </c>
      <c r="F1617" t="s">
        <v>477</v>
      </c>
      <c r="G1617" t="s">
        <v>384</v>
      </c>
      <c r="H1617">
        <v>197</v>
      </c>
      <c r="I1617" t="s">
        <v>251</v>
      </c>
      <c r="J1617">
        <v>9</v>
      </c>
    </row>
    <row r="1618" spans="1:10" x14ac:dyDescent="0.25">
      <c r="A1618">
        <v>1617</v>
      </c>
      <c r="B1618" s="35">
        <v>43731</v>
      </c>
      <c r="C1618" t="s">
        <v>5023</v>
      </c>
      <c r="D1618" t="s">
        <v>5021</v>
      </c>
      <c r="E1618" t="s">
        <v>5022</v>
      </c>
      <c r="F1618" t="s">
        <v>249</v>
      </c>
      <c r="G1618" t="s">
        <v>1267</v>
      </c>
      <c r="H1618">
        <v>93</v>
      </c>
      <c r="I1618" t="s">
        <v>291</v>
      </c>
      <c r="J1618">
        <v>3</v>
      </c>
    </row>
    <row r="1619" spans="1:10" x14ac:dyDescent="0.25">
      <c r="A1619">
        <v>1618</v>
      </c>
      <c r="B1619" s="35">
        <v>43581</v>
      </c>
      <c r="C1619" t="s">
        <v>5024</v>
      </c>
      <c r="D1619" t="s">
        <v>1701</v>
      </c>
      <c r="E1619" t="s">
        <v>1677</v>
      </c>
      <c r="F1619" t="s">
        <v>730</v>
      </c>
      <c r="G1619" t="s">
        <v>276</v>
      </c>
      <c r="H1619">
        <v>65</v>
      </c>
      <c r="I1619" t="s">
        <v>245</v>
      </c>
      <c r="J1619">
        <v>4</v>
      </c>
    </row>
    <row r="1620" spans="1:10" x14ac:dyDescent="0.25">
      <c r="A1620">
        <v>1619</v>
      </c>
      <c r="B1620" s="35">
        <v>43707</v>
      </c>
      <c r="C1620" t="s">
        <v>5027</v>
      </c>
      <c r="D1620" t="s">
        <v>5025</v>
      </c>
      <c r="E1620" t="s">
        <v>5026</v>
      </c>
      <c r="F1620" t="s">
        <v>722</v>
      </c>
      <c r="G1620" t="s">
        <v>518</v>
      </c>
      <c r="H1620">
        <v>311</v>
      </c>
      <c r="I1620" t="s">
        <v>291</v>
      </c>
      <c r="J1620">
        <v>5</v>
      </c>
    </row>
    <row r="1621" spans="1:10" x14ac:dyDescent="0.25">
      <c r="A1621">
        <v>1620</v>
      </c>
      <c r="B1621" s="35">
        <v>43473</v>
      </c>
      <c r="C1621" t="s">
        <v>5030</v>
      </c>
      <c r="D1621" t="s">
        <v>5028</v>
      </c>
      <c r="E1621" t="s">
        <v>5029</v>
      </c>
      <c r="F1621" t="s">
        <v>233</v>
      </c>
      <c r="G1621" t="s">
        <v>486</v>
      </c>
      <c r="H1621">
        <v>245</v>
      </c>
      <c r="I1621" t="s">
        <v>291</v>
      </c>
      <c r="J1621">
        <v>3</v>
      </c>
    </row>
    <row r="1622" spans="1:10" x14ac:dyDescent="0.25">
      <c r="A1622">
        <v>1621</v>
      </c>
      <c r="B1622" s="35">
        <v>43504</v>
      </c>
      <c r="C1622" t="s">
        <v>5032</v>
      </c>
      <c r="D1622" t="s">
        <v>4312</v>
      </c>
      <c r="E1622" t="s">
        <v>5031</v>
      </c>
      <c r="F1622" t="s">
        <v>290</v>
      </c>
      <c r="G1622" t="s">
        <v>585</v>
      </c>
      <c r="H1622">
        <v>311</v>
      </c>
      <c r="I1622" t="s">
        <v>245</v>
      </c>
      <c r="J1622">
        <v>2</v>
      </c>
    </row>
    <row r="1623" spans="1:10" x14ac:dyDescent="0.25">
      <c r="A1623">
        <v>1622</v>
      </c>
      <c r="B1623" s="35">
        <v>43665</v>
      </c>
      <c r="C1623" t="s">
        <v>5035</v>
      </c>
      <c r="D1623" t="s">
        <v>5033</v>
      </c>
      <c r="E1623" t="s">
        <v>5034</v>
      </c>
      <c r="F1623" t="s">
        <v>333</v>
      </c>
      <c r="G1623" t="s">
        <v>316</v>
      </c>
      <c r="H1623">
        <v>229</v>
      </c>
      <c r="I1623" t="s">
        <v>257</v>
      </c>
      <c r="J1623">
        <v>7</v>
      </c>
    </row>
    <row r="1624" spans="1:10" x14ac:dyDescent="0.25">
      <c r="A1624">
        <v>1623</v>
      </c>
      <c r="B1624" s="35">
        <v>43660</v>
      </c>
      <c r="C1624" t="s">
        <v>5038</v>
      </c>
      <c r="D1624" t="s">
        <v>5036</v>
      </c>
      <c r="E1624" t="s">
        <v>5037</v>
      </c>
      <c r="F1624" t="s">
        <v>671</v>
      </c>
      <c r="G1624" t="s">
        <v>411</v>
      </c>
      <c r="H1624">
        <v>328</v>
      </c>
      <c r="I1624" t="s">
        <v>245</v>
      </c>
      <c r="J1624">
        <v>8</v>
      </c>
    </row>
    <row r="1625" spans="1:10" x14ac:dyDescent="0.25">
      <c r="A1625">
        <v>1624</v>
      </c>
      <c r="B1625" s="35">
        <v>43768</v>
      </c>
      <c r="C1625" t="s">
        <v>5040</v>
      </c>
      <c r="D1625" t="s">
        <v>2783</v>
      </c>
      <c r="E1625" t="s">
        <v>5039</v>
      </c>
      <c r="F1625" t="s">
        <v>83</v>
      </c>
      <c r="G1625" t="s">
        <v>345</v>
      </c>
      <c r="H1625">
        <v>125</v>
      </c>
      <c r="I1625" t="s">
        <v>229</v>
      </c>
      <c r="J1625">
        <v>9</v>
      </c>
    </row>
    <row r="1626" spans="1:10" x14ac:dyDescent="0.25">
      <c r="A1626">
        <v>1625</v>
      </c>
      <c r="B1626" s="35">
        <v>43645</v>
      </c>
      <c r="C1626" t="s">
        <v>5043</v>
      </c>
      <c r="D1626" t="s">
        <v>5041</v>
      </c>
      <c r="E1626" t="s">
        <v>5042</v>
      </c>
      <c r="F1626" t="s">
        <v>249</v>
      </c>
      <c r="G1626" t="s">
        <v>271</v>
      </c>
      <c r="H1626">
        <v>207</v>
      </c>
      <c r="I1626" t="s">
        <v>245</v>
      </c>
      <c r="J1626">
        <v>8</v>
      </c>
    </row>
    <row r="1627" spans="1:10" x14ac:dyDescent="0.25">
      <c r="A1627">
        <v>1626</v>
      </c>
      <c r="B1627" s="35">
        <v>43729</v>
      </c>
      <c r="C1627" t="s">
        <v>5046</v>
      </c>
      <c r="D1627" t="s">
        <v>5044</v>
      </c>
      <c r="E1627" t="s">
        <v>5045</v>
      </c>
      <c r="F1627" t="s">
        <v>300</v>
      </c>
      <c r="G1627" t="s">
        <v>234</v>
      </c>
      <c r="H1627">
        <v>167</v>
      </c>
      <c r="I1627" t="s">
        <v>305</v>
      </c>
      <c r="J1627">
        <v>8</v>
      </c>
    </row>
    <row r="1628" spans="1:10" x14ac:dyDescent="0.25">
      <c r="A1628">
        <v>1627</v>
      </c>
      <c r="B1628" s="35">
        <v>43617</v>
      </c>
      <c r="C1628" t="s">
        <v>5049</v>
      </c>
      <c r="D1628" t="s">
        <v>5047</v>
      </c>
      <c r="E1628" t="s">
        <v>5048</v>
      </c>
      <c r="F1628" t="s">
        <v>238</v>
      </c>
      <c r="G1628" t="s">
        <v>316</v>
      </c>
      <c r="H1628">
        <v>256</v>
      </c>
      <c r="I1628" t="s">
        <v>291</v>
      </c>
      <c r="J1628">
        <v>7</v>
      </c>
    </row>
    <row r="1629" spans="1:10" x14ac:dyDescent="0.25">
      <c r="A1629">
        <v>1628</v>
      </c>
      <c r="B1629" s="35">
        <v>43518</v>
      </c>
      <c r="C1629" t="s">
        <v>5051</v>
      </c>
      <c r="D1629" t="s">
        <v>2206</v>
      </c>
      <c r="E1629" t="s">
        <v>5050</v>
      </c>
      <c r="F1629" t="s">
        <v>300</v>
      </c>
      <c r="G1629" t="s">
        <v>920</v>
      </c>
      <c r="H1629">
        <v>213</v>
      </c>
      <c r="I1629" t="s">
        <v>291</v>
      </c>
      <c r="J1629">
        <v>2</v>
      </c>
    </row>
    <row r="1630" spans="1:10" x14ac:dyDescent="0.25">
      <c r="A1630">
        <v>1629</v>
      </c>
      <c r="B1630" s="35">
        <v>43729</v>
      </c>
      <c r="C1630" t="s">
        <v>5054</v>
      </c>
      <c r="D1630" t="s">
        <v>5052</v>
      </c>
      <c r="E1630" t="s">
        <v>5053</v>
      </c>
      <c r="F1630" t="s">
        <v>233</v>
      </c>
      <c r="G1630" t="s">
        <v>845</v>
      </c>
      <c r="H1630">
        <v>327</v>
      </c>
      <c r="I1630" t="s">
        <v>291</v>
      </c>
      <c r="J1630">
        <v>4</v>
      </c>
    </row>
    <row r="1631" spans="1:10" x14ac:dyDescent="0.25">
      <c r="A1631">
        <v>1630</v>
      </c>
      <c r="B1631" s="35">
        <v>43757</v>
      </c>
      <c r="C1631" t="s">
        <v>5057</v>
      </c>
      <c r="D1631" t="s">
        <v>5055</v>
      </c>
      <c r="E1631" t="s">
        <v>5056</v>
      </c>
      <c r="F1631" t="s">
        <v>243</v>
      </c>
      <c r="G1631" t="s">
        <v>1343</v>
      </c>
      <c r="H1631">
        <v>240</v>
      </c>
      <c r="I1631" t="s">
        <v>245</v>
      </c>
      <c r="J1631">
        <v>4</v>
      </c>
    </row>
    <row r="1632" spans="1:10" x14ac:dyDescent="0.25">
      <c r="A1632">
        <v>1631</v>
      </c>
      <c r="B1632" s="35">
        <v>43668</v>
      </c>
      <c r="C1632" t="s">
        <v>5060</v>
      </c>
      <c r="D1632" t="s">
        <v>5058</v>
      </c>
      <c r="E1632" t="s">
        <v>5059</v>
      </c>
      <c r="F1632" t="s">
        <v>300</v>
      </c>
      <c r="G1632" t="s">
        <v>379</v>
      </c>
      <c r="H1632">
        <v>127</v>
      </c>
      <c r="I1632" t="s">
        <v>229</v>
      </c>
      <c r="J1632">
        <v>9</v>
      </c>
    </row>
    <row r="1633" spans="1:10" x14ac:dyDescent="0.25">
      <c r="A1633">
        <v>1632</v>
      </c>
      <c r="B1633" s="35">
        <v>43679</v>
      </c>
      <c r="C1633" t="s">
        <v>5063</v>
      </c>
      <c r="D1633" t="s">
        <v>5061</v>
      </c>
      <c r="E1633" t="s">
        <v>5062</v>
      </c>
      <c r="F1633" t="s">
        <v>525</v>
      </c>
      <c r="G1633" t="s">
        <v>421</v>
      </c>
      <c r="H1633">
        <v>208</v>
      </c>
      <c r="I1633" t="s">
        <v>305</v>
      </c>
      <c r="J1633">
        <v>6</v>
      </c>
    </row>
    <row r="1634" spans="1:10" x14ac:dyDescent="0.25">
      <c r="A1634">
        <v>1633</v>
      </c>
      <c r="B1634" s="35">
        <v>43610</v>
      </c>
      <c r="C1634" t="s">
        <v>5066</v>
      </c>
      <c r="D1634" t="s">
        <v>5064</v>
      </c>
      <c r="E1634" t="s">
        <v>5065</v>
      </c>
      <c r="F1634" t="s">
        <v>233</v>
      </c>
      <c r="G1634" t="s">
        <v>879</v>
      </c>
      <c r="H1634">
        <v>264</v>
      </c>
      <c r="I1634" t="s">
        <v>257</v>
      </c>
      <c r="J1634">
        <v>9</v>
      </c>
    </row>
    <row r="1635" spans="1:10" x14ac:dyDescent="0.25">
      <c r="A1635">
        <v>1634</v>
      </c>
      <c r="B1635" s="35">
        <v>43693</v>
      </c>
      <c r="C1635" t="s">
        <v>5069</v>
      </c>
      <c r="D1635" t="s">
        <v>5067</v>
      </c>
      <c r="E1635" t="s">
        <v>5068</v>
      </c>
      <c r="F1635" t="s">
        <v>584</v>
      </c>
      <c r="G1635" t="s">
        <v>705</v>
      </c>
      <c r="H1635">
        <v>126</v>
      </c>
      <c r="I1635" t="s">
        <v>229</v>
      </c>
      <c r="J1635">
        <v>4</v>
      </c>
    </row>
    <row r="1636" spans="1:10" x14ac:dyDescent="0.25">
      <c r="A1636">
        <v>1635</v>
      </c>
      <c r="B1636" s="35">
        <v>43592</v>
      </c>
      <c r="C1636" t="s">
        <v>5072</v>
      </c>
      <c r="D1636" t="s">
        <v>5070</v>
      </c>
      <c r="E1636" t="s">
        <v>5071</v>
      </c>
      <c r="F1636" t="s">
        <v>83</v>
      </c>
      <c r="G1636" t="s">
        <v>557</v>
      </c>
      <c r="H1636">
        <v>184</v>
      </c>
      <c r="I1636" t="s">
        <v>251</v>
      </c>
      <c r="J1636">
        <v>3</v>
      </c>
    </row>
    <row r="1637" spans="1:10" x14ac:dyDescent="0.25">
      <c r="A1637">
        <v>1636</v>
      </c>
      <c r="B1637" s="35">
        <v>43482</v>
      </c>
      <c r="C1637" t="s">
        <v>5075</v>
      </c>
      <c r="D1637" t="s">
        <v>5073</v>
      </c>
      <c r="E1637" t="s">
        <v>5074</v>
      </c>
      <c r="F1637" t="s">
        <v>233</v>
      </c>
      <c r="G1637" t="s">
        <v>482</v>
      </c>
      <c r="H1637">
        <v>67</v>
      </c>
      <c r="I1637" t="s">
        <v>239</v>
      </c>
      <c r="J1637">
        <v>10</v>
      </c>
    </row>
    <row r="1638" spans="1:10" x14ac:dyDescent="0.25">
      <c r="A1638">
        <v>1637</v>
      </c>
      <c r="B1638" s="35">
        <v>43602</v>
      </c>
      <c r="C1638" t="s">
        <v>5077</v>
      </c>
      <c r="D1638" t="s">
        <v>1350</v>
      </c>
      <c r="E1638" t="s">
        <v>5076</v>
      </c>
      <c r="F1638" t="s">
        <v>233</v>
      </c>
      <c r="G1638" t="s">
        <v>920</v>
      </c>
      <c r="H1638">
        <v>500</v>
      </c>
      <c r="I1638" t="s">
        <v>305</v>
      </c>
      <c r="J1638">
        <v>5</v>
      </c>
    </row>
    <row r="1639" spans="1:10" x14ac:dyDescent="0.25">
      <c r="A1639">
        <v>1638</v>
      </c>
      <c r="B1639" s="35">
        <v>43705</v>
      </c>
      <c r="C1639" t="s">
        <v>5080</v>
      </c>
      <c r="D1639" t="s">
        <v>5078</v>
      </c>
      <c r="E1639" t="s">
        <v>5079</v>
      </c>
      <c r="F1639" t="s">
        <v>477</v>
      </c>
      <c r="G1639" t="s">
        <v>262</v>
      </c>
      <c r="H1639">
        <v>54</v>
      </c>
      <c r="I1639" t="s">
        <v>245</v>
      </c>
      <c r="J1639">
        <v>2</v>
      </c>
    </row>
    <row r="1640" spans="1:10" x14ac:dyDescent="0.25">
      <c r="A1640">
        <v>1639</v>
      </c>
      <c r="B1640" s="35">
        <v>43624</v>
      </c>
      <c r="C1640" t="s">
        <v>5083</v>
      </c>
      <c r="D1640" t="s">
        <v>5081</v>
      </c>
      <c r="E1640" t="s">
        <v>5082</v>
      </c>
      <c r="F1640" t="s">
        <v>300</v>
      </c>
      <c r="G1640" t="s">
        <v>552</v>
      </c>
      <c r="H1640">
        <v>106</v>
      </c>
      <c r="I1640" t="s">
        <v>229</v>
      </c>
      <c r="J1640">
        <v>5</v>
      </c>
    </row>
    <row r="1641" spans="1:10" x14ac:dyDescent="0.25">
      <c r="A1641">
        <v>1640</v>
      </c>
      <c r="B1641" s="35">
        <v>43717</v>
      </c>
      <c r="C1641" t="s">
        <v>5085</v>
      </c>
      <c r="D1641" t="s">
        <v>5084</v>
      </c>
      <c r="E1641" t="s">
        <v>3523</v>
      </c>
      <c r="F1641" t="s">
        <v>1124</v>
      </c>
      <c r="G1641" t="s">
        <v>482</v>
      </c>
      <c r="H1641">
        <v>342</v>
      </c>
      <c r="I1641" t="s">
        <v>251</v>
      </c>
      <c r="J1641">
        <v>10</v>
      </c>
    </row>
    <row r="1642" spans="1:10" x14ac:dyDescent="0.25">
      <c r="A1642">
        <v>1641</v>
      </c>
      <c r="B1642" s="35">
        <v>43755</v>
      </c>
      <c r="C1642" t="s">
        <v>5088</v>
      </c>
      <c r="D1642" t="s">
        <v>5086</v>
      </c>
      <c r="E1642" t="s">
        <v>5087</v>
      </c>
      <c r="F1642" t="s">
        <v>378</v>
      </c>
      <c r="G1642" t="s">
        <v>316</v>
      </c>
      <c r="H1642">
        <v>453</v>
      </c>
      <c r="I1642" t="s">
        <v>257</v>
      </c>
      <c r="J1642">
        <v>5</v>
      </c>
    </row>
    <row r="1643" spans="1:10" x14ac:dyDescent="0.25">
      <c r="A1643">
        <v>1642</v>
      </c>
      <c r="B1643" s="35">
        <v>43643</v>
      </c>
      <c r="C1643" t="s">
        <v>5091</v>
      </c>
      <c r="D1643" t="s">
        <v>5089</v>
      </c>
      <c r="E1643" t="s">
        <v>5090</v>
      </c>
      <c r="F1643" t="s">
        <v>548</v>
      </c>
      <c r="G1643" t="s">
        <v>474</v>
      </c>
      <c r="H1643">
        <v>296</v>
      </c>
      <c r="I1643" t="s">
        <v>305</v>
      </c>
      <c r="J1643">
        <v>10</v>
      </c>
    </row>
    <row r="1644" spans="1:10" x14ac:dyDescent="0.25">
      <c r="A1644">
        <v>1643</v>
      </c>
      <c r="B1644" s="35">
        <v>43684</v>
      </c>
      <c r="C1644" t="s">
        <v>5093</v>
      </c>
      <c r="D1644" t="s">
        <v>862</v>
      </c>
      <c r="E1644" t="s">
        <v>5092</v>
      </c>
      <c r="F1644" t="s">
        <v>300</v>
      </c>
      <c r="G1644" t="s">
        <v>649</v>
      </c>
      <c r="H1644">
        <v>95</v>
      </c>
      <c r="I1644" t="s">
        <v>229</v>
      </c>
      <c r="J1644">
        <v>4</v>
      </c>
    </row>
    <row r="1645" spans="1:10" x14ac:dyDescent="0.25">
      <c r="A1645">
        <v>1644</v>
      </c>
      <c r="B1645" s="35">
        <v>43718</v>
      </c>
      <c r="C1645" t="s">
        <v>5096</v>
      </c>
      <c r="D1645" t="s">
        <v>5094</v>
      </c>
      <c r="E1645" t="s">
        <v>5095</v>
      </c>
      <c r="F1645" t="s">
        <v>243</v>
      </c>
      <c r="G1645" t="s">
        <v>286</v>
      </c>
      <c r="H1645">
        <v>213</v>
      </c>
      <c r="I1645" t="s">
        <v>229</v>
      </c>
      <c r="J1645">
        <v>10</v>
      </c>
    </row>
    <row r="1646" spans="1:10" x14ac:dyDescent="0.25">
      <c r="A1646">
        <v>1645</v>
      </c>
      <c r="B1646" s="35">
        <v>43545</v>
      </c>
      <c r="C1646" t="s">
        <v>5099</v>
      </c>
      <c r="D1646" t="s">
        <v>5097</v>
      </c>
      <c r="E1646" t="s">
        <v>5098</v>
      </c>
      <c r="F1646" t="s">
        <v>525</v>
      </c>
      <c r="G1646" t="s">
        <v>1343</v>
      </c>
      <c r="H1646">
        <v>218</v>
      </c>
      <c r="I1646" t="s">
        <v>229</v>
      </c>
      <c r="J1646">
        <v>6</v>
      </c>
    </row>
    <row r="1647" spans="1:10" x14ac:dyDescent="0.25">
      <c r="A1647">
        <v>1646</v>
      </c>
      <c r="B1647" s="35">
        <v>43556</v>
      </c>
      <c r="C1647" t="s">
        <v>5102</v>
      </c>
      <c r="D1647" t="s">
        <v>5100</v>
      </c>
      <c r="E1647" t="s">
        <v>5101</v>
      </c>
      <c r="F1647" t="s">
        <v>233</v>
      </c>
      <c r="G1647" t="s">
        <v>384</v>
      </c>
      <c r="H1647">
        <v>30</v>
      </c>
      <c r="I1647" t="s">
        <v>239</v>
      </c>
      <c r="J1647">
        <v>8</v>
      </c>
    </row>
    <row r="1648" spans="1:10" x14ac:dyDescent="0.25">
      <c r="A1648">
        <v>1647</v>
      </c>
      <c r="B1648" s="35">
        <v>43781</v>
      </c>
      <c r="C1648" t="s">
        <v>5104</v>
      </c>
      <c r="D1648" t="s">
        <v>4655</v>
      </c>
      <c r="E1648" t="s">
        <v>5103</v>
      </c>
      <c r="F1648" t="s">
        <v>477</v>
      </c>
      <c r="G1648" t="s">
        <v>1343</v>
      </c>
      <c r="H1648">
        <v>368</v>
      </c>
      <c r="I1648" t="s">
        <v>229</v>
      </c>
      <c r="J1648">
        <v>1</v>
      </c>
    </row>
    <row r="1649" spans="1:10" x14ac:dyDescent="0.25">
      <c r="A1649">
        <v>1648</v>
      </c>
      <c r="B1649" s="35">
        <v>43631</v>
      </c>
      <c r="C1649" t="s">
        <v>5106</v>
      </c>
      <c r="D1649" t="s">
        <v>4150</v>
      </c>
      <c r="E1649" t="s">
        <v>5105</v>
      </c>
      <c r="F1649" t="s">
        <v>295</v>
      </c>
      <c r="G1649" t="s">
        <v>518</v>
      </c>
      <c r="H1649">
        <v>374</v>
      </c>
      <c r="I1649" t="s">
        <v>229</v>
      </c>
      <c r="J1649">
        <v>3</v>
      </c>
    </row>
    <row r="1650" spans="1:10" x14ac:dyDescent="0.25">
      <c r="A1650">
        <v>1649</v>
      </c>
      <c r="B1650" s="35">
        <v>43671</v>
      </c>
      <c r="C1650" t="s">
        <v>5109</v>
      </c>
      <c r="D1650" t="s">
        <v>5107</v>
      </c>
      <c r="E1650" t="s">
        <v>5108</v>
      </c>
      <c r="F1650" t="s">
        <v>1056</v>
      </c>
      <c r="G1650" t="s">
        <v>684</v>
      </c>
      <c r="H1650">
        <v>130</v>
      </c>
      <c r="I1650" t="s">
        <v>257</v>
      </c>
      <c r="J1650">
        <v>9</v>
      </c>
    </row>
    <row r="1651" spans="1:10" x14ac:dyDescent="0.25">
      <c r="A1651">
        <v>1650</v>
      </c>
      <c r="B1651" s="35">
        <v>43717</v>
      </c>
      <c r="C1651" t="s">
        <v>5111</v>
      </c>
      <c r="D1651" t="s">
        <v>873</v>
      </c>
      <c r="E1651" t="s">
        <v>5110</v>
      </c>
      <c r="F1651" t="s">
        <v>784</v>
      </c>
      <c r="G1651" t="s">
        <v>451</v>
      </c>
      <c r="H1651">
        <v>230</v>
      </c>
      <c r="I1651" t="s">
        <v>229</v>
      </c>
      <c r="J1651">
        <v>2</v>
      </c>
    </row>
    <row r="1652" spans="1:10" x14ac:dyDescent="0.25">
      <c r="A1652">
        <v>1651</v>
      </c>
      <c r="B1652" s="35">
        <v>43773</v>
      </c>
      <c r="C1652" t="s">
        <v>5114</v>
      </c>
      <c r="D1652" t="s">
        <v>5112</v>
      </c>
      <c r="E1652" t="s">
        <v>5113</v>
      </c>
      <c r="F1652" t="s">
        <v>243</v>
      </c>
      <c r="G1652" t="s">
        <v>309</v>
      </c>
      <c r="H1652">
        <v>461</v>
      </c>
      <c r="I1652" t="s">
        <v>239</v>
      </c>
      <c r="J1652">
        <v>7</v>
      </c>
    </row>
    <row r="1653" spans="1:10" x14ac:dyDescent="0.25">
      <c r="A1653">
        <v>1652</v>
      </c>
      <c r="B1653" s="35">
        <v>43741</v>
      </c>
      <c r="C1653" t="s">
        <v>5117</v>
      </c>
      <c r="D1653" t="s">
        <v>5115</v>
      </c>
      <c r="E1653" t="s">
        <v>5116</v>
      </c>
      <c r="F1653" t="s">
        <v>366</v>
      </c>
      <c r="G1653" t="s">
        <v>384</v>
      </c>
      <c r="H1653">
        <v>86</v>
      </c>
      <c r="I1653" t="s">
        <v>291</v>
      </c>
      <c r="J1653">
        <v>4</v>
      </c>
    </row>
    <row r="1654" spans="1:10" x14ac:dyDescent="0.25">
      <c r="A1654">
        <v>1653</v>
      </c>
      <c r="B1654" s="35">
        <v>43751</v>
      </c>
      <c r="C1654" t="s">
        <v>5119</v>
      </c>
      <c r="D1654" t="s">
        <v>2186</v>
      </c>
      <c r="E1654" t="s">
        <v>5118</v>
      </c>
      <c r="F1654" t="s">
        <v>517</v>
      </c>
      <c r="G1654" t="s">
        <v>932</v>
      </c>
      <c r="H1654">
        <v>373</v>
      </c>
      <c r="I1654" t="s">
        <v>251</v>
      </c>
      <c r="J1654">
        <v>7</v>
      </c>
    </row>
    <row r="1655" spans="1:10" x14ac:dyDescent="0.25">
      <c r="A1655">
        <v>1654</v>
      </c>
      <c r="B1655" s="35">
        <v>43496</v>
      </c>
      <c r="C1655" t="s">
        <v>5122</v>
      </c>
      <c r="D1655" t="s">
        <v>5120</v>
      </c>
      <c r="E1655" t="s">
        <v>5121</v>
      </c>
      <c r="F1655" t="s">
        <v>784</v>
      </c>
      <c r="G1655" t="s">
        <v>1014</v>
      </c>
      <c r="H1655">
        <v>241</v>
      </c>
      <c r="I1655" t="s">
        <v>257</v>
      </c>
      <c r="J1655">
        <v>10</v>
      </c>
    </row>
    <row r="1656" spans="1:10" x14ac:dyDescent="0.25">
      <c r="A1656">
        <v>1655</v>
      </c>
      <c r="B1656" s="35">
        <v>43665</v>
      </c>
      <c r="C1656" t="s">
        <v>5125</v>
      </c>
      <c r="D1656" t="s">
        <v>5123</v>
      </c>
      <c r="E1656" t="s">
        <v>5124</v>
      </c>
      <c r="F1656" t="s">
        <v>290</v>
      </c>
      <c r="G1656" t="s">
        <v>446</v>
      </c>
      <c r="H1656">
        <v>60</v>
      </c>
      <c r="I1656" t="s">
        <v>239</v>
      </c>
      <c r="J1656">
        <v>7</v>
      </c>
    </row>
    <row r="1657" spans="1:10" x14ac:dyDescent="0.25">
      <c r="A1657">
        <v>1656</v>
      </c>
      <c r="B1657" s="35">
        <v>43523</v>
      </c>
      <c r="C1657" t="s">
        <v>5128</v>
      </c>
      <c r="D1657" t="s">
        <v>5126</v>
      </c>
      <c r="E1657" t="s">
        <v>5127</v>
      </c>
      <c r="F1657" t="s">
        <v>233</v>
      </c>
      <c r="G1657" t="s">
        <v>1026</v>
      </c>
      <c r="H1657">
        <v>466</v>
      </c>
      <c r="I1657" t="s">
        <v>291</v>
      </c>
      <c r="J1657">
        <v>4</v>
      </c>
    </row>
    <row r="1658" spans="1:10" x14ac:dyDescent="0.25">
      <c r="A1658">
        <v>1657</v>
      </c>
      <c r="B1658" s="35">
        <v>43479</v>
      </c>
      <c r="C1658" t="s">
        <v>5131</v>
      </c>
      <c r="D1658" t="s">
        <v>5129</v>
      </c>
      <c r="E1658" t="s">
        <v>5130</v>
      </c>
      <c r="F1658" t="s">
        <v>671</v>
      </c>
      <c r="G1658" t="s">
        <v>585</v>
      </c>
      <c r="H1658">
        <v>234</v>
      </c>
      <c r="I1658" t="s">
        <v>305</v>
      </c>
      <c r="J1658">
        <v>4</v>
      </c>
    </row>
    <row r="1659" spans="1:10" x14ac:dyDescent="0.25">
      <c r="A1659">
        <v>1658</v>
      </c>
      <c r="B1659" s="35">
        <v>43595</v>
      </c>
      <c r="C1659" t="s">
        <v>5134</v>
      </c>
      <c r="D1659" t="s">
        <v>5132</v>
      </c>
      <c r="E1659" t="s">
        <v>5133</v>
      </c>
      <c r="F1659" t="s">
        <v>233</v>
      </c>
      <c r="G1659" t="s">
        <v>399</v>
      </c>
      <c r="H1659">
        <v>384</v>
      </c>
      <c r="I1659" t="s">
        <v>257</v>
      </c>
      <c r="J1659">
        <v>7</v>
      </c>
    </row>
    <row r="1660" spans="1:10" x14ac:dyDescent="0.25">
      <c r="A1660">
        <v>1659</v>
      </c>
      <c r="B1660" s="35">
        <v>43484</v>
      </c>
      <c r="C1660" t="s">
        <v>5137</v>
      </c>
      <c r="D1660" t="s">
        <v>5135</v>
      </c>
      <c r="E1660" t="s">
        <v>5136</v>
      </c>
      <c r="F1660" t="s">
        <v>300</v>
      </c>
      <c r="G1660" t="s">
        <v>276</v>
      </c>
      <c r="H1660">
        <v>377</v>
      </c>
      <c r="I1660" t="s">
        <v>305</v>
      </c>
      <c r="J1660">
        <v>10</v>
      </c>
    </row>
    <row r="1661" spans="1:10" x14ac:dyDescent="0.25">
      <c r="A1661">
        <v>1660</v>
      </c>
      <c r="B1661" s="35">
        <v>43786</v>
      </c>
      <c r="C1661" t="s">
        <v>5140</v>
      </c>
      <c r="D1661" t="s">
        <v>5138</v>
      </c>
      <c r="E1661" t="s">
        <v>5139</v>
      </c>
      <c r="F1661" t="s">
        <v>432</v>
      </c>
      <c r="G1661" t="s">
        <v>433</v>
      </c>
      <c r="H1661">
        <v>456</v>
      </c>
      <c r="I1661" t="s">
        <v>229</v>
      </c>
      <c r="J1661">
        <v>7</v>
      </c>
    </row>
    <row r="1662" spans="1:10" x14ac:dyDescent="0.25">
      <c r="A1662">
        <v>1661</v>
      </c>
      <c r="B1662" s="35">
        <v>43494</v>
      </c>
      <c r="C1662" t="s">
        <v>5143</v>
      </c>
      <c r="D1662" t="s">
        <v>5141</v>
      </c>
      <c r="E1662" t="s">
        <v>5142</v>
      </c>
      <c r="F1662" t="s">
        <v>722</v>
      </c>
      <c r="G1662" t="s">
        <v>726</v>
      </c>
      <c r="H1662">
        <v>11</v>
      </c>
      <c r="I1662" t="s">
        <v>257</v>
      </c>
      <c r="J1662">
        <v>1</v>
      </c>
    </row>
    <row r="1663" spans="1:10" x14ac:dyDescent="0.25">
      <c r="A1663">
        <v>1662</v>
      </c>
      <c r="B1663" s="35">
        <v>43625</v>
      </c>
      <c r="C1663" t="s">
        <v>5145</v>
      </c>
      <c r="D1663" t="s">
        <v>1899</v>
      </c>
      <c r="E1663" t="s">
        <v>5144</v>
      </c>
      <c r="F1663" t="s">
        <v>255</v>
      </c>
      <c r="G1663" t="s">
        <v>411</v>
      </c>
      <c r="H1663">
        <v>444</v>
      </c>
      <c r="I1663" t="s">
        <v>257</v>
      </c>
      <c r="J1663">
        <v>4</v>
      </c>
    </row>
    <row r="1664" spans="1:10" x14ac:dyDescent="0.25">
      <c r="A1664">
        <v>1663</v>
      </c>
      <c r="B1664" s="35">
        <v>43602</v>
      </c>
      <c r="C1664" t="s">
        <v>5148</v>
      </c>
      <c r="D1664" t="s">
        <v>5146</v>
      </c>
      <c r="E1664" t="s">
        <v>5147</v>
      </c>
      <c r="F1664" t="s">
        <v>295</v>
      </c>
      <c r="G1664" t="s">
        <v>828</v>
      </c>
      <c r="H1664">
        <v>168</v>
      </c>
      <c r="I1664" t="s">
        <v>257</v>
      </c>
      <c r="J1664">
        <v>9</v>
      </c>
    </row>
    <row r="1665" spans="1:10" x14ac:dyDescent="0.25">
      <c r="A1665">
        <v>1664</v>
      </c>
      <c r="B1665" s="35">
        <v>43676</v>
      </c>
      <c r="C1665" t="s">
        <v>5150</v>
      </c>
      <c r="D1665" t="s">
        <v>5149</v>
      </c>
      <c r="E1665" t="s">
        <v>4183</v>
      </c>
      <c r="F1665" t="s">
        <v>784</v>
      </c>
      <c r="G1665" t="s">
        <v>458</v>
      </c>
      <c r="H1665">
        <v>428</v>
      </c>
      <c r="I1665" t="s">
        <v>245</v>
      </c>
      <c r="J1665">
        <v>3</v>
      </c>
    </row>
    <row r="1666" spans="1:10" x14ac:dyDescent="0.25">
      <c r="A1666">
        <v>1665</v>
      </c>
      <c r="B1666" s="35">
        <v>43615</v>
      </c>
      <c r="C1666" t="s">
        <v>5153</v>
      </c>
      <c r="D1666" t="s">
        <v>5151</v>
      </c>
      <c r="E1666" t="s">
        <v>5152</v>
      </c>
      <c r="F1666" t="s">
        <v>602</v>
      </c>
      <c r="G1666" t="s">
        <v>589</v>
      </c>
      <c r="H1666">
        <v>327</v>
      </c>
      <c r="I1666" t="s">
        <v>291</v>
      </c>
      <c r="J1666">
        <v>9</v>
      </c>
    </row>
    <row r="1667" spans="1:10" x14ac:dyDescent="0.25">
      <c r="A1667">
        <v>1666</v>
      </c>
      <c r="B1667" s="35">
        <v>43672</v>
      </c>
      <c r="C1667" t="s">
        <v>5156</v>
      </c>
      <c r="D1667" t="s">
        <v>5154</v>
      </c>
      <c r="E1667" t="s">
        <v>5155</v>
      </c>
      <c r="F1667" t="s">
        <v>517</v>
      </c>
      <c r="G1667" t="s">
        <v>334</v>
      </c>
      <c r="H1667">
        <v>89</v>
      </c>
      <c r="I1667" t="s">
        <v>239</v>
      </c>
      <c r="J1667">
        <v>3</v>
      </c>
    </row>
    <row r="1668" spans="1:10" x14ac:dyDescent="0.25">
      <c r="A1668">
        <v>1667</v>
      </c>
      <c r="B1668" s="35">
        <v>43468</v>
      </c>
      <c r="C1668" t="s">
        <v>5158</v>
      </c>
      <c r="D1668" t="s">
        <v>5157</v>
      </c>
      <c r="E1668" t="s">
        <v>2593</v>
      </c>
      <c r="F1668" t="s">
        <v>300</v>
      </c>
      <c r="G1668" t="s">
        <v>913</v>
      </c>
      <c r="H1668">
        <v>234</v>
      </c>
      <c r="I1668" t="s">
        <v>245</v>
      </c>
      <c r="J1668">
        <v>3</v>
      </c>
    </row>
    <row r="1669" spans="1:10" x14ac:dyDescent="0.25">
      <c r="A1669">
        <v>1668</v>
      </c>
      <c r="B1669" s="35">
        <v>43505</v>
      </c>
      <c r="C1669" t="s">
        <v>5161</v>
      </c>
      <c r="D1669" t="s">
        <v>5159</v>
      </c>
      <c r="E1669" t="s">
        <v>5160</v>
      </c>
      <c r="F1669" t="s">
        <v>1124</v>
      </c>
      <c r="G1669" t="s">
        <v>345</v>
      </c>
      <c r="H1669">
        <v>486</v>
      </c>
      <c r="I1669" t="s">
        <v>291</v>
      </c>
      <c r="J1669">
        <v>3</v>
      </c>
    </row>
    <row r="1670" spans="1:10" x14ac:dyDescent="0.25">
      <c r="A1670">
        <v>1669</v>
      </c>
      <c r="B1670" s="35">
        <v>43715</v>
      </c>
      <c r="C1670" t="s">
        <v>5163</v>
      </c>
      <c r="D1670" t="s">
        <v>1774</v>
      </c>
      <c r="E1670" t="s">
        <v>5162</v>
      </c>
      <c r="F1670" t="s">
        <v>295</v>
      </c>
      <c r="G1670" t="s">
        <v>684</v>
      </c>
      <c r="H1670">
        <v>25</v>
      </c>
      <c r="I1670" t="s">
        <v>305</v>
      </c>
      <c r="J1670">
        <v>5</v>
      </c>
    </row>
    <row r="1671" spans="1:10" x14ac:dyDescent="0.25">
      <c r="A1671">
        <v>1670</v>
      </c>
      <c r="B1671" s="35">
        <v>43761</v>
      </c>
      <c r="C1671" t="s">
        <v>5166</v>
      </c>
      <c r="D1671" t="s">
        <v>5164</v>
      </c>
      <c r="E1671" t="s">
        <v>5165</v>
      </c>
      <c r="F1671" t="s">
        <v>556</v>
      </c>
      <c r="G1671" t="s">
        <v>1014</v>
      </c>
      <c r="H1671">
        <v>335</v>
      </c>
      <c r="I1671" t="s">
        <v>239</v>
      </c>
      <c r="J1671">
        <v>7</v>
      </c>
    </row>
    <row r="1672" spans="1:10" x14ac:dyDescent="0.25">
      <c r="A1672">
        <v>1671</v>
      </c>
      <c r="B1672" s="35">
        <v>43600</v>
      </c>
      <c r="C1672" t="s">
        <v>5169</v>
      </c>
      <c r="D1672" t="s">
        <v>5167</v>
      </c>
      <c r="E1672" t="s">
        <v>5168</v>
      </c>
      <c r="F1672" t="s">
        <v>270</v>
      </c>
      <c r="G1672" t="s">
        <v>228</v>
      </c>
      <c r="H1672">
        <v>36</v>
      </c>
      <c r="I1672" t="s">
        <v>305</v>
      </c>
      <c r="J1672">
        <v>4</v>
      </c>
    </row>
    <row r="1673" spans="1:10" x14ac:dyDescent="0.25">
      <c r="A1673">
        <v>1672</v>
      </c>
      <c r="B1673" s="35">
        <v>43732</v>
      </c>
      <c r="C1673" t="s">
        <v>5171</v>
      </c>
      <c r="D1673" t="s">
        <v>297</v>
      </c>
      <c r="E1673" t="s">
        <v>5170</v>
      </c>
      <c r="F1673" t="s">
        <v>432</v>
      </c>
      <c r="G1673" t="s">
        <v>338</v>
      </c>
      <c r="H1673">
        <v>330</v>
      </c>
      <c r="I1673" t="s">
        <v>257</v>
      </c>
      <c r="J1673">
        <v>2</v>
      </c>
    </row>
    <row r="1674" spans="1:10" x14ac:dyDescent="0.25">
      <c r="A1674">
        <v>1673</v>
      </c>
      <c r="B1674" s="35">
        <v>43581</v>
      </c>
      <c r="C1674" t="s">
        <v>5174</v>
      </c>
      <c r="D1674" t="s">
        <v>5172</v>
      </c>
      <c r="E1674" t="s">
        <v>5173</v>
      </c>
      <c r="F1674" t="s">
        <v>243</v>
      </c>
      <c r="G1674" t="s">
        <v>367</v>
      </c>
      <c r="H1674">
        <v>27</v>
      </c>
      <c r="I1674" t="s">
        <v>229</v>
      </c>
      <c r="J1674">
        <v>2</v>
      </c>
    </row>
    <row r="1675" spans="1:10" x14ac:dyDescent="0.25">
      <c r="A1675">
        <v>1674</v>
      </c>
      <c r="B1675" s="35">
        <v>43478</v>
      </c>
      <c r="C1675" t="s">
        <v>5176</v>
      </c>
      <c r="D1675" t="s">
        <v>3656</v>
      </c>
      <c r="E1675" t="s">
        <v>5175</v>
      </c>
      <c r="F1675" t="s">
        <v>584</v>
      </c>
      <c r="G1675" t="s">
        <v>585</v>
      </c>
      <c r="H1675">
        <v>147</v>
      </c>
      <c r="I1675" t="s">
        <v>257</v>
      </c>
      <c r="J1675">
        <v>8</v>
      </c>
    </row>
    <row r="1676" spans="1:10" x14ac:dyDescent="0.25">
      <c r="A1676">
        <v>1675</v>
      </c>
      <c r="B1676" s="35">
        <v>43536</v>
      </c>
      <c r="C1676" t="s">
        <v>5178</v>
      </c>
      <c r="D1676" t="s">
        <v>4529</v>
      </c>
      <c r="E1676" t="s">
        <v>5177</v>
      </c>
      <c r="F1676" t="s">
        <v>300</v>
      </c>
      <c r="G1676" t="s">
        <v>1072</v>
      </c>
      <c r="H1676">
        <v>276</v>
      </c>
      <c r="I1676" t="s">
        <v>251</v>
      </c>
      <c r="J1676">
        <v>3</v>
      </c>
    </row>
    <row r="1677" spans="1:10" x14ac:dyDescent="0.25">
      <c r="A1677">
        <v>1676</v>
      </c>
      <c r="B1677" s="35">
        <v>43692</v>
      </c>
      <c r="C1677" t="s">
        <v>5181</v>
      </c>
      <c r="D1677" t="s">
        <v>5179</v>
      </c>
      <c r="E1677" t="s">
        <v>5180</v>
      </c>
      <c r="F1677" t="s">
        <v>233</v>
      </c>
      <c r="G1677" t="s">
        <v>334</v>
      </c>
      <c r="H1677">
        <v>341</v>
      </c>
      <c r="I1677" t="s">
        <v>245</v>
      </c>
      <c r="J1677">
        <v>5</v>
      </c>
    </row>
    <row r="1678" spans="1:10" x14ac:dyDescent="0.25">
      <c r="A1678">
        <v>1677</v>
      </c>
      <c r="B1678" s="35">
        <v>43695</v>
      </c>
      <c r="C1678" t="s">
        <v>5183</v>
      </c>
      <c r="D1678" t="s">
        <v>897</v>
      </c>
      <c r="E1678" t="s">
        <v>5182</v>
      </c>
      <c r="F1678" t="s">
        <v>395</v>
      </c>
      <c r="G1678" t="s">
        <v>234</v>
      </c>
      <c r="H1678">
        <v>479</v>
      </c>
      <c r="I1678" t="s">
        <v>305</v>
      </c>
      <c r="J1678">
        <v>1</v>
      </c>
    </row>
    <row r="1679" spans="1:10" x14ac:dyDescent="0.25">
      <c r="A1679">
        <v>1678</v>
      </c>
      <c r="B1679" s="35">
        <v>43590</v>
      </c>
      <c r="C1679" t="s">
        <v>5186</v>
      </c>
      <c r="D1679" t="s">
        <v>5184</v>
      </c>
      <c r="E1679" t="s">
        <v>5185</v>
      </c>
      <c r="F1679" t="s">
        <v>243</v>
      </c>
      <c r="G1679" t="s">
        <v>362</v>
      </c>
      <c r="H1679">
        <v>200</v>
      </c>
      <c r="I1679" t="s">
        <v>251</v>
      </c>
      <c r="J1679">
        <v>4</v>
      </c>
    </row>
    <row r="1680" spans="1:10" x14ac:dyDescent="0.25">
      <c r="A1680">
        <v>1679</v>
      </c>
      <c r="B1680" s="35">
        <v>43494</v>
      </c>
      <c r="C1680" t="s">
        <v>5189</v>
      </c>
      <c r="D1680" t="s">
        <v>5187</v>
      </c>
      <c r="E1680" t="s">
        <v>5188</v>
      </c>
      <c r="F1680" t="s">
        <v>285</v>
      </c>
      <c r="G1680" t="s">
        <v>1014</v>
      </c>
      <c r="H1680">
        <v>256</v>
      </c>
      <c r="I1680" t="s">
        <v>257</v>
      </c>
      <c r="J1680">
        <v>6</v>
      </c>
    </row>
    <row r="1681" spans="1:10" x14ac:dyDescent="0.25">
      <c r="A1681">
        <v>1680</v>
      </c>
      <c r="B1681" s="35">
        <v>43492</v>
      </c>
      <c r="C1681" t="s">
        <v>5192</v>
      </c>
      <c r="D1681" t="s">
        <v>5190</v>
      </c>
      <c r="E1681" t="s">
        <v>5191</v>
      </c>
      <c r="F1681" t="s">
        <v>556</v>
      </c>
      <c r="G1681" t="s">
        <v>1014</v>
      </c>
      <c r="H1681">
        <v>168</v>
      </c>
      <c r="I1681" t="s">
        <v>239</v>
      </c>
      <c r="J1681">
        <v>6</v>
      </c>
    </row>
    <row r="1682" spans="1:10" x14ac:dyDescent="0.25">
      <c r="A1682">
        <v>1681</v>
      </c>
      <c r="B1682" s="35">
        <v>43684</v>
      </c>
      <c r="C1682" t="s">
        <v>5195</v>
      </c>
      <c r="D1682" t="s">
        <v>5193</v>
      </c>
      <c r="E1682" t="s">
        <v>5194</v>
      </c>
      <c r="F1682" t="s">
        <v>671</v>
      </c>
      <c r="G1682" t="s">
        <v>304</v>
      </c>
      <c r="H1682">
        <v>365</v>
      </c>
      <c r="I1682" t="s">
        <v>251</v>
      </c>
      <c r="J1682">
        <v>6</v>
      </c>
    </row>
    <row r="1683" spans="1:10" x14ac:dyDescent="0.25">
      <c r="A1683">
        <v>1682</v>
      </c>
      <c r="B1683" s="35">
        <v>43670</v>
      </c>
      <c r="C1683" t="s">
        <v>5198</v>
      </c>
      <c r="D1683" t="s">
        <v>5196</v>
      </c>
      <c r="E1683" t="s">
        <v>5197</v>
      </c>
      <c r="F1683" t="s">
        <v>83</v>
      </c>
      <c r="G1683" t="s">
        <v>276</v>
      </c>
      <c r="H1683">
        <v>125</v>
      </c>
      <c r="I1683" t="s">
        <v>257</v>
      </c>
      <c r="J1683">
        <v>6</v>
      </c>
    </row>
    <row r="1684" spans="1:10" x14ac:dyDescent="0.25">
      <c r="A1684">
        <v>1683</v>
      </c>
      <c r="B1684" s="35">
        <v>43506</v>
      </c>
      <c r="C1684" t="s">
        <v>5201</v>
      </c>
      <c r="D1684" t="s">
        <v>5199</v>
      </c>
      <c r="E1684" t="s">
        <v>5200</v>
      </c>
      <c r="F1684" t="s">
        <v>473</v>
      </c>
      <c r="G1684" t="s">
        <v>324</v>
      </c>
      <c r="H1684">
        <v>365</v>
      </c>
      <c r="I1684" t="s">
        <v>245</v>
      </c>
      <c r="J1684">
        <v>6</v>
      </c>
    </row>
    <row r="1685" spans="1:10" x14ac:dyDescent="0.25">
      <c r="A1685">
        <v>1684</v>
      </c>
      <c r="B1685" s="35">
        <v>43509</v>
      </c>
      <c r="C1685" t="s">
        <v>5204</v>
      </c>
      <c r="D1685" t="s">
        <v>5202</v>
      </c>
      <c r="E1685" t="s">
        <v>5203</v>
      </c>
      <c r="F1685" t="s">
        <v>300</v>
      </c>
      <c r="G1685" t="s">
        <v>1343</v>
      </c>
      <c r="H1685">
        <v>75</v>
      </c>
      <c r="I1685" t="s">
        <v>229</v>
      </c>
      <c r="J1685">
        <v>6</v>
      </c>
    </row>
    <row r="1686" spans="1:10" x14ac:dyDescent="0.25">
      <c r="A1686">
        <v>1685</v>
      </c>
      <c r="B1686" s="35">
        <v>43721</v>
      </c>
      <c r="C1686" t="s">
        <v>5207</v>
      </c>
      <c r="D1686" t="s">
        <v>5205</v>
      </c>
      <c r="E1686" t="s">
        <v>5206</v>
      </c>
      <c r="F1686" t="s">
        <v>473</v>
      </c>
      <c r="G1686" t="s">
        <v>589</v>
      </c>
      <c r="H1686">
        <v>333</v>
      </c>
      <c r="I1686" t="s">
        <v>245</v>
      </c>
      <c r="J1686">
        <v>4</v>
      </c>
    </row>
    <row r="1687" spans="1:10" x14ac:dyDescent="0.25">
      <c r="A1687">
        <v>1686</v>
      </c>
      <c r="B1687" s="35">
        <v>43786</v>
      </c>
      <c r="C1687" t="s">
        <v>5210</v>
      </c>
      <c r="D1687" t="s">
        <v>5208</v>
      </c>
      <c r="E1687" t="s">
        <v>5209</v>
      </c>
      <c r="F1687" t="s">
        <v>333</v>
      </c>
      <c r="G1687" t="s">
        <v>832</v>
      </c>
      <c r="H1687">
        <v>233</v>
      </c>
      <c r="I1687" t="s">
        <v>305</v>
      </c>
      <c r="J1687">
        <v>4</v>
      </c>
    </row>
    <row r="1688" spans="1:10" x14ac:dyDescent="0.25">
      <c r="A1688">
        <v>1687</v>
      </c>
      <c r="B1688" s="35">
        <v>43584</v>
      </c>
      <c r="C1688" t="s">
        <v>5213</v>
      </c>
      <c r="D1688" t="s">
        <v>5211</v>
      </c>
      <c r="E1688" t="s">
        <v>5212</v>
      </c>
      <c r="F1688" t="s">
        <v>924</v>
      </c>
      <c r="G1688" t="s">
        <v>518</v>
      </c>
      <c r="H1688">
        <v>254</v>
      </c>
      <c r="I1688" t="s">
        <v>291</v>
      </c>
      <c r="J1688">
        <v>3</v>
      </c>
    </row>
    <row r="1689" spans="1:10" x14ac:dyDescent="0.25">
      <c r="A1689">
        <v>1688</v>
      </c>
      <c r="B1689" s="35">
        <v>43623</v>
      </c>
      <c r="C1689" t="s">
        <v>5216</v>
      </c>
      <c r="D1689" t="s">
        <v>5214</v>
      </c>
      <c r="E1689" t="s">
        <v>5215</v>
      </c>
      <c r="F1689" t="s">
        <v>300</v>
      </c>
      <c r="G1689" t="s">
        <v>709</v>
      </c>
      <c r="H1689">
        <v>85</v>
      </c>
      <c r="I1689" t="s">
        <v>305</v>
      </c>
      <c r="J1689">
        <v>7</v>
      </c>
    </row>
    <row r="1690" spans="1:10" x14ac:dyDescent="0.25">
      <c r="A1690">
        <v>1689</v>
      </c>
      <c r="B1690" s="35">
        <v>43636</v>
      </c>
      <c r="C1690" t="s">
        <v>5219</v>
      </c>
      <c r="D1690" t="s">
        <v>5217</v>
      </c>
      <c r="E1690" t="s">
        <v>5218</v>
      </c>
      <c r="F1690" t="s">
        <v>468</v>
      </c>
      <c r="G1690" t="s">
        <v>379</v>
      </c>
      <c r="H1690">
        <v>359</v>
      </c>
      <c r="I1690" t="s">
        <v>229</v>
      </c>
      <c r="J1690">
        <v>6</v>
      </c>
    </row>
    <row r="1691" spans="1:10" x14ac:dyDescent="0.25">
      <c r="A1691">
        <v>1690</v>
      </c>
      <c r="B1691" s="35">
        <v>43514</v>
      </c>
      <c r="C1691" t="s">
        <v>5222</v>
      </c>
      <c r="D1691" t="s">
        <v>5220</v>
      </c>
      <c r="E1691" t="s">
        <v>5221</v>
      </c>
      <c r="F1691" t="s">
        <v>83</v>
      </c>
      <c r="G1691" t="s">
        <v>1213</v>
      </c>
      <c r="H1691">
        <v>158</v>
      </c>
      <c r="I1691" t="s">
        <v>251</v>
      </c>
      <c r="J1691">
        <v>5</v>
      </c>
    </row>
    <row r="1692" spans="1:10" x14ac:dyDescent="0.25">
      <c r="A1692">
        <v>1691</v>
      </c>
      <c r="B1692" s="35">
        <v>43681</v>
      </c>
      <c r="C1692" t="s">
        <v>5225</v>
      </c>
      <c r="D1692" t="s">
        <v>5223</v>
      </c>
      <c r="E1692" t="s">
        <v>5224</v>
      </c>
      <c r="F1692" t="s">
        <v>378</v>
      </c>
      <c r="G1692" t="s">
        <v>411</v>
      </c>
      <c r="H1692">
        <v>202</v>
      </c>
      <c r="I1692" t="s">
        <v>251</v>
      </c>
      <c r="J1692">
        <v>3</v>
      </c>
    </row>
    <row r="1693" spans="1:10" x14ac:dyDescent="0.25">
      <c r="A1693">
        <v>1692</v>
      </c>
      <c r="B1693" s="35">
        <v>43503</v>
      </c>
      <c r="C1693" t="s">
        <v>5228</v>
      </c>
      <c r="D1693" t="s">
        <v>5226</v>
      </c>
      <c r="E1693" t="s">
        <v>5227</v>
      </c>
      <c r="F1693" t="s">
        <v>83</v>
      </c>
      <c r="G1693" t="s">
        <v>925</v>
      </c>
      <c r="H1693">
        <v>312</v>
      </c>
      <c r="I1693" t="s">
        <v>291</v>
      </c>
      <c r="J1693">
        <v>4</v>
      </c>
    </row>
    <row r="1694" spans="1:10" x14ac:dyDescent="0.25">
      <c r="A1694">
        <v>1693</v>
      </c>
      <c r="B1694" s="35">
        <v>43559</v>
      </c>
      <c r="C1694" t="s">
        <v>5230</v>
      </c>
      <c r="D1694" t="s">
        <v>1727</v>
      </c>
      <c r="E1694" t="s">
        <v>5229</v>
      </c>
      <c r="F1694" t="s">
        <v>300</v>
      </c>
      <c r="G1694" t="s">
        <v>589</v>
      </c>
      <c r="H1694">
        <v>89</v>
      </c>
      <c r="I1694" t="s">
        <v>239</v>
      </c>
      <c r="J1694">
        <v>7</v>
      </c>
    </row>
    <row r="1695" spans="1:10" x14ac:dyDescent="0.25">
      <c r="A1695">
        <v>1694</v>
      </c>
      <c r="B1695" s="35">
        <v>43472</v>
      </c>
      <c r="C1695" t="s">
        <v>5233</v>
      </c>
      <c r="D1695" t="s">
        <v>5231</v>
      </c>
      <c r="E1695" t="s">
        <v>5232</v>
      </c>
      <c r="F1695" t="s">
        <v>270</v>
      </c>
      <c r="G1695" t="s">
        <v>286</v>
      </c>
      <c r="H1695">
        <v>380</v>
      </c>
      <c r="I1695" t="s">
        <v>291</v>
      </c>
      <c r="J1695">
        <v>10</v>
      </c>
    </row>
    <row r="1696" spans="1:10" x14ac:dyDescent="0.25">
      <c r="A1696">
        <v>1695</v>
      </c>
      <c r="B1696" s="35">
        <v>43597</v>
      </c>
      <c r="C1696" t="s">
        <v>5236</v>
      </c>
      <c r="D1696" t="s">
        <v>5234</v>
      </c>
      <c r="E1696" t="s">
        <v>5235</v>
      </c>
      <c r="F1696" t="s">
        <v>270</v>
      </c>
      <c r="G1696" t="s">
        <v>350</v>
      </c>
      <c r="H1696">
        <v>471</v>
      </c>
      <c r="I1696" t="s">
        <v>229</v>
      </c>
      <c r="J1696">
        <v>8</v>
      </c>
    </row>
    <row r="1697" spans="1:10" x14ac:dyDescent="0.25">
      <c r="A1697">
        <v>1696</v>
      </c>
      <c r="B1697" s="35">
        <v>43552</v>
      </c>
      <c r="C1697" t="s">
        <v>5239</v>
      </c>
      <c r="D1697" t="s">
        <v>5237</v>
      </c>
      <c r="E1697" t="s">
        <v>5238</v>
      </c>
      <c r="F1697" t="s">
        <v>83</v>
      </c>
      <c r="G1697" t="s">
        <v>845</v>
      </c>
      <c r="H1697">
        <v>285</v>
      </c>
      <c r="I1697" t="s">
        <v>257</v>
      </c>
      <c r="J1697">
        <v>4</v>
      </c>
    </row>
    <row r="1698" spans="1:10" x14ac:dyDescent="0.25">
      <c r="A1698">
        <v>1697</v>
      </c>
      <c r="B1698" s="35">
        <v>43716</v>
      </c>
      <c r="C1698" t="s">
        <v>5242</v>
      </c>
      <c r="D1698" t="s">
        <v>5240</v>
      </c>
      <c r="E1698" t="s">
        <v>5241</v>
      </c>
      <c r="F1698" t="s">
        <v>517</v>
      </c>
      <c r="G1698" t="s">
        <v>518</v>
      </c>
      <c r="H1698">
        <v>343</v>
      </c>
      <c r="I1698" t="s">
        <v>245</v>
      </c>
      <c r="J1698">
        <v>8</v>
      </c>
    </row>
    <row r="1699" spans="1:10" x14ac:dyDescent="0.25">
      <c r="A1699">
        <v>1698</v>
      </c>
      <c r="B1699" s="35">
        <v>43616</v>
      </c>
      <c r="C1699" t="s">
        <v>5244</v>
      </c>
      <c r="D1699" t="s">
        <v>267</v>
      </c>
      <c r="E1699" t="s">
        <v>5243</v>
      </c>
      <c r="F1699" t="s">
        <v>1124</v>
      </c>
      <c r="G1699" t="s">
        <v>1267</v>
      </c>
      <c r="H1699">
        <v>48</v>
      </c>
      <c r="I1699" t="s">
        <v>257</v>
      </c>
      <c r="J1699">
        <v>5</v>
      </c>
    </row>
    <row r="1700" spans="1:10" x14ac:dyDescent="0.25">
      <c r="A1700">
        <v>1699</v>
      </c>
      <c r="B1700" s="35">
        <v>43647</v>
      </c>
      <c r="C1700" t="s">
        <v>5247</v>
      </c>
      <c r="D1700" t="s">
        <v>5245</v>
      </c>
      <c r="E1700" t="s">
        <v>5246</v>
      </c>
      <c r="F1700" t="s">
        <v>671</v>
      </c>
      <c r="G1700" t="s">
        <v>276</v>
      </c>
      <c r="H1700">
        <v>70</v>
      </c>
      <c r="I1700" t="s">
        <v>229</v>
      </c>
      <c r="J1700">
        <v>6</v>
      </c>
    </row>
    <row r="1701" spans="1:10" x14ac:dyDescent="0.25">
      <c r="A1701">
        <v>1700</v>
      </c>
      <c r="B1701" s="35">
        <v>43703</v>
      </c>
      <c r="C1701" t="s">
        <v>5250</v>
      </c>
      <c r="D1701" t="s">
        <v>5248</v>
      </c>
      <c r="E1701" t="s">
        <v>5249</v>
      </c>
      <c r="F1701" t="s">
        <v>450</v>
      </c>
      <c r="G1701" t="s">
        <v>286</v>
      </c>
      <c r="H1701">
        <v>15</v>
      </c>
      <c r="I1701" t="s">
        <v>291</v>
      </c>
      <c r="J1701">
        <v>5</v>
      </c>
    </row>
    <row r="1702" spans="1:10" x14ac:dyDescent="0.25">
      <c r="A1702">
        <v>1701</v>
      </c>
      <c r="B1702" s="35">
        <v>43628</v>
      </c>
      <c r="C1702" t="s">
        <v>5253</v>
      </c>
      <c r="D1702" t="s">
        <v>5251</v>
      </c>
      <c r="E1702" t="s">
        <v>5252</v>
      </c>
      <c r="F1702" t="s">
        <v>233</v>
      </c>
      <c r="G1702" t="s">
        <v>518</v>
      </c>
      <c r="H1702">
        <v>355</v>
      </c>
      <c r="I1702" t="s">
        <v>239</v>
      </c>
      <c r="J1702">
        <v>10</v>
      </c>
    </row>
    <row r="1703" spans="1:10" x14ac:dyDescent="0.25">
      <c r="A1703">
        <v>1702</v>
      </c>
      <c r="B1703" s="35">
        <v>43677</v>
      </c>
      <c r="C1703" t="s">
        <v>5255</v>
      </c>
      <c r="D1703" t="s">
        <v>4547</v>
      </c>
      <c r="E1703" t="s">
        <v>5254</v>
      </c>
      <c r="F1703" t="s">
        <v>261</v>
      </c>
      <c r="G1703" t="s">
        <v>625</v>
      </c>
      <c r="H1703">
        <v>79</v>
      </c>
      <c r="I1703" t="s">
        <v>257</v>
      </c>
      <c r="J1703">
        <v>5</v>
      </c>
    </row>
    <row r="1704" spans="1:10" x14ac:dyDescent="0.25">
      <c r="A1704">
        <v>1703</v>
      </c>
      <c r="B1704" s="35">
        <v>43788</v>
      </c>
      <c r="C1704" t="s">
        <v>5258</v>
      </c>
      <c r="D1704" t="s">
        <v>5256</v>
      </c>
      <c r="E1704" t="s">
        <v>5257</v>
      </c>
      <c r="F1704" t="s">
        <v>584</v>
      </c>
      <c r="G1704" t="s">
        <v>749</v>
      </c>
      <c r="H1704">
        <v>380</v>
      </c>
      <c r="I1704" t="s">
        <v>229</v>
      </c>
      <c r="J1704">
        <v>6</v>
      </c>
    </row>
    <row r="1705" spans="1:10" x14ac:dyDescent="0.25">
      <c r="A1705">
        <v>1704</v>
      </c>
      <c r="B1705" s="35">
        <v>43494</v>
      </c>
      <c r="C1705" t="s">
        <v>5261</v>
      </c>
      <c r="D1705" t="s">
        <v>5259</v>
      </c>
      <c r="E1705" t="s">
        <v>5260</v>
      </c>
      <c r="F1705" t="s">
        <v>580</v>
      </c>
      <c r="G1705" t="s">
        <v>379</v>
      </c>
      <c r="H1705">
        <v>199</v>
      </c>
      <c r="I1705" t="s">
        <v>245</v>
      </c>
      <c r="J1705">
        <v>4</v>
      </c>
    </row>
    <row r="1706" spans="1:10" x14ac:dyDescent="0.25">
      <c r="A1706">
        <v>1705</v>
      </c>
      <c r="B1706" s="35">
        <v>43785</v>
      </c>
      <c r="C1706" t="s">
        <v>5264</v>
      </c>
      <c r="D1706" t="s">
        <v>5262</v>
      </c>
      <c r="E1706" t="s">
        <v>5263</v>
      </c>
      <c r="F1706" t="s">
        <v>432</v>
      </c>
      <c r="G1706" t="s">
        <v>726</v>
      </c>
      <c r="H1706">
        <v>429</v>
      </c>
      <c r="I1706" t="s">
        <v>257</v>
      </c>
      <c r="J1706">
        <v>4</v>
      </c>
    </row>
    <row r="1707" spans="1:10" x14ac:dyDescent="0.25">
      <c r="A1707">
        <v>1706</v>
      </c>
      <c r="B1707" s="35">
        <v>43692</v>
      </c>
      <c r="C1707" t="s">
        <v>5266</v>
      </c>
      <c r="D1707" t="s">
        <v>1880</v>
      </c>
      <c r="E1707" t="s">
        <v>5265</v>
      </c>
      <c r="F1707" t="s">
        <v>275</v>
      </c>
      <c r="G1707" t="s">
        <v>726</v>
      </c>
      <c r="H1707">
        <v>258</v>
      </c>
      <c r="I1707" t="s">
        <v>291</v>
      </c>
      <c r="J1707">
        <v>5</v>
      </c>
    </row>
    <row r="1708" spans="1:10" x14ac:dyDescent="0.25">
      <c r="A1708">
        <v>1707</v>
      </c>
      <c r="B1708" s="35">
        <v>43526</v>
      </c>
      <c r="C1708" t="s">
        <v>5269</v>
      </c>
      <c r="D1708" t="s">
        <v>5267</v>
      </c>
      <c r="E1708" t="s">
        <v>5268</v>
      </c>
      <c r="F1708" t="s">
        <v>784</v>
      </c>
      <c r="G1708" t="s">
        <v>320</v>
      </c>
      <c r="H1708">
        <v>489</v>
      </c>
      <c r="I1708" t="s">
        <v>305</v>
      </c>
      <c r="J1708">
        <v>5</v>
      </c>
    </row>
    <row r="1709" spans="1:10" x14ac:dyDescent="0.25">
      <c r="A1709">
        <v>1708</v>
      </c>
      <c r="B1709" s="35">
        <v>43551</v>
      </c>
      <c r="C1709" t="s">
        <v>5271</v>
      </c>
      <c r="D1709" t="s">
        <v>2812</v>
      </c>
      <c r="E1709" t="s">
        <v>5270</v>
      </c>
      <c r="F1709" t="s">
        <v>243</v>
      </c>
      <c r="G1709" t="s">
        <v>585</v>
      </c>
      <c r="H1709">
        <v>285</v>
      </c>
      <c r="I1709" t="s">
        <v>229</v>
      </c>
      <c r="J1709">
        <v>6</v>
      </c>
    </row>
    <row r="1710" spans="1:10" x14ac:dyDescent="0.25">
      <c r="A1710">
        <v>1709</v>
      </c>
      <c r="B1710" s="35">
        <v>43734</v>
      </c>
      <c r="C1710" t="s">
        <v>5274</v>
      </c>
      <c r="D1710" t="s">
        <v>5272</v>
      </c>
      <c r="E1710" t="s">
        <v>5273</v>
      </c>
      <c r="F1710" t="s">
        <v>249</v>
      </c>
      <c r="G1710" t="s">
        <v>276</v>
      </c>
      <c r="H1710">
        <v>371</v>
      </c>
      <c r="I1710" t="s">
        <v>251</v>
      </c>
      <c r="J1710">
        <v>4</v>
      </c>
    </row>
    <row r="1711" spans="1:10" x14ac:dyDescent="0.25">
      <c r="A1711">
        <v>1710</v>
      </c>
      <c r="B1711" s="35">
        <v>43604</v>
      </c>
      <c r="C1711" t="s">
        <v>5277</v>
      </c>
      <c r="D1711" t="s">
        <v>5275</v>
      </c>
      <c r="E1711" t="s">
        <v>5276</v>
      </c>
      <c r="F1711" t="s">
        <v>395</v>
      </c>
      <c r="G1711" t="s">
        <v>388</v>
      </c>
      <c r="H1711">
        <v>215</v>
      </c>
      <c r="I1711" t="s">
        <v>305</v>
      </c>
      <c r="J1711">
        <v>4</v>
      </c>
    </row>
    <row r="1712" spans="1:10" x14ac:dyDescent="0.25">
      <c r="A1712">
        <v>1711</v>
      </c>
      <c r="B1712" s="35">
        <v>43486</v>
      </c>
      <c r="C1712" t="s">
        <v>5280</v>
      </c>
      <c r="D1712" t="s">
        <v>5278</v>
      </c>
      <c r="E1712" t="s">
        <v>5279</v>
      </c>
      <c r="F1712" t="s">
        <v>243</v>
      </c>
      <c r="G1712" t="s">
        <v>384</v>
      </c>
      <c r="H1712">
        <v>45</v>
      </c>
      <c r="I1712" t="s">
        <v>229</v>
      </c>
      <c r="J1712">
        <v>7</v>
      </c>
    </row>
    <row r="1713" spans="1:10" x14ac:dyDescent="0.25">
      <c r="A1713">
        <v>1712</v>
      </c>
      <c r="B1713" s="35">
        <v>43745</v>
      </c>
      <c r="C1713" t="s">
        <v>5283</v>
      </c>
      <c r="D1713" t="s">
        <v>5281</v>
      </c>
      <c r="E1713" t="s">
        <v>5282</v>
      </c>
      <c r="F1713" t="s">
        <v>473</v>
      </c>
      <c r="G1713" t="s">
        <v>518</v>
      </c>
      <c r="H1713">
        <v>440</v>
      </c>
      <c r="I1713" t="s">
        <v>291</v>
      </c>
      <c r="J1713">
        <v>3</v>
      </c>
    </row>
    <row r="1714" spans="1:10" x14ac:dyDescent="0.25">
      <c r="A1714">
        <v>1713</v>
      </c>
      <c r="B1714" s="35">
        <v>43686</v>
      </c>
      <c r="C1714" t="s">
        <v>5285</v>
      </c>
      <c r="D1714" t="s">
        <v>3775</v>
      </c>
      <c r="E1714" t="s">
        <v>5284</v>
      </c>
      <c r="F1714" t="s">
        <v>730</v>
      </c>
      <c r="G1714" t="s">
        <v>698</v>
      </c>
      <c r="H1714">
        <v>142</v>
      </c>
      <c r="I1714" t="s">
        <v>229</v>
      </c>
      <c r="J1714">
        <v>5</v>
      </c>
    </row>
    <row r="1715" spans="1:10" x14ac:dyDescent="0.25">
      <c r="A1715">
        <v>1714</v>
      </c>
      <c r="B1715" s="35">
        <v>43494</v>
      </c>
      <c r="C1715" t="s">
        <v>5288</v>
      </c>
      <c r="D1715" t="s">
        <v>5286</v>
      </c>
      <c r="E1715" t="s">
        <v>5287</v>
      </c>
      <c r="F1715" t="s">
        <v>233</v>
      </c>
      <c r="G1715" t="s">
        <v>316</v>
      </c>
      <c r="H1715">
        <v>36</v>
      </c>
      <c r="I1715" t="s">
        <v>305</v>
      </c>
      <c r="J1715">
        <v>4</v>
      </c>
    </row>
    <row r="1716" spans="1:10" x14ac:dyDescent="0.25">
      <c r="A1716">
        <v>1715</v>
      </c>
      <c r="B1716" s="35">
        <v>43599</v>
      </c>
      <c r="C1716" t="s">
        <v>5291</v>
      </c>
      <c r="D1716" t="s">
        <v>5289</v>
      </c>
      <c r="E1716" t="s">
        <v>5290</v>
      </c>
      <c r="F1716" t="s">
        <v>83</v>
      </c>
      <c r="G1716" t="s">
        <v>367</v>
      </c>
      <c r="H1716">
        <v>361</v>
      </c>
      <c r="I1716" t="s">
        <v>239</v>
      </c>
      <c r="J1716">
        <v>7</v>
      </c>
    </row>
    <row r="1717" spans="1:10" x14ac:dyDescent="0.25">
      <c r="A1717">
        <v>1716</v>
      </c>
      <c r="B1717" s="35">
        <v>43770</v>
      </c>
      <c r="C1717" t="s">
        <v>5293</v>
      </c>
      <c r="D1717" t="s">
        <v>4280</v>
      </c>
      <c r="E1717" t="s">
        <v>5292</v>
      </c>
      <c r="F1717" t="s">
        <v>233</v>
      </c>
      <c r="G1717" t="s">
        <v>698</v>
      </c>
      <c r="H1717">
        <v>292</v>
      </c>
      <c r="I1717" t="s">
        <v>257</v>
      </c>
      <c r="J1717">
        <v>5</v>
      </c>
    </row>
    <row r="1718" spans="1:10" x14ac:dyDescent="0.25">
      <c r="A1718">
        <v>1717</v>
      </c>
      <c r="B1718" s="35">
        <v>43734</v>
      </c>
      <c r="C1718" t="s">
        <v>5295</v>
      </c>
      <c r="D1718" t="s">
        <v>3146</v>
      </c>
      <c r="E1718" t="s">
        <v>5294</v>
      </c>
      <c r="F1718" t="s">
        <v>525</v>
      </c>
      <c r="G1718" t="s">
        <v>371</v>
      </c>
      <c r="H1718">
        <v>237</v>
      </c>
      <c r="I1718" t="s">
        <v>245</v>
      </c>
      <c r="J1718">
        <v>1</v>
      </c>
    </row>
    <row r="1719" spans="1:10" x14ac:dyDescent="0.25">
      <c r="A1719">
        <v>1718</v>
      </c>
      <c r="B1719" s="35">
        <v>43767</v>
      </c>
      <c r="C1719" t="s">
        <v>5298</v>
      </c>
      <c r="D1719" t="s">
        <v>5296</v>
      </c>
      <c r="E1719" t="s">
        <v>5297</v>
      </c>
      <c r="F1719" t="s">
        <v>233</v>
      </c>
      <c r="G1719" t="s">
        <v>256</v>
      </c>
      <c r="H1719">
        <v>372</v>
      </c>
      <c r="I1719" t="s">
        <v>257</v>
      </c>
      <c r="J1719">
        <v>1</v>
      </c>
    </row>
    <row r="1720" spans="1:10" x14ac:dyDescent="0.25">
      <c r="A1720">
        <v>1719</v>
      </c>
      <c r="B1720" s="35">
        <v>43716</v>
      </c>
      <c r="C1720" t="s">
        <v>5301</v>
      </c>
      <c r="D1720" t="s">
        <v>5299</v>
      </c>
      <c r="E1720" t="s">
        <v>5300</v>
      </c>
      <c r="F1720" t="s">
        <v>900</v>
      </c>
      <c r="G1720" t="s">
        <v>975</v>
      </c>
      <c r="H1720">
        <v>287</v>
      </c>
      <c r="I1720" t="s">
        <v>245</v>
      </c>
      <c r="J1720">
        <v>5</v>
      </c>
    </row>
    <row r="1721" spans="1:10" x14ac:dyDescent="0.25">
      <c r="A1721">
        <v>1720</v>
      </c>
      <c r="B1721" s="35">
        <v>43530</v>
      </c>
      <c r="C1721" t="s">
        <v>5304</v>
      </c>
      <c r="D1721" t="s">
        <v>5302</v>
      </c>
      <c r="E1721" t="s">
        <v>5303</v>
      </c>
      <c r="F1721" t="s">
        <v>243</v>
      </c>
      <c r="G1721" t="s">
        <v>234</v>
      </c>
      <c r="H1721">
        <v>105</v>
      </c>
      <c r="I1721" t="s">
        <v>291</v>
      </c>
      <c r="J1721">
        <v>9</v>
      </c>
    </row>
    <row r="1722" spans="1:10" x14ac:dyDescent="0.25">
      <c r="A1722">
        <v>1721</v>
      </c>
      <c r="B1722" s="35">
        <v>43673</v>
      </c>
      <c r="C1722" t="s">
        <v>5306</v>
      </c>
      <c r="D1722" t="s">
        <v>2797</v>
      </c>
      <c r="E1722" t="s">
        <v>5305</v>
      </c>
      <c r="F1722" t="s">
        <v>517</v>
      </c>
      <c r="G1722" t="s">
        <v>329</v>
      </c>
      <c r="H1722">
        <v>249</v>
      </c>
      <c r="I1722" t="s">
        <v>305</v>
      </c>
      <c r="J1722">
        <v>4</v>
      </c>
    </row>
    <row r="1723" spans="1:10" x14ac:dyDescent="0.25">
      <c r="A1723">
        <v>1722</v>
      </c>
      <c r="B1723" s="35">
        <v>43706</v>
      </c>
      <c r="C1723" t="s">
        <v>5309</v>
      </c>
      <c r="D1723" t="s">
        <v>5307</v>
      </c>
      <c r="E1723" t="s">
        <v>5308</v>
      </c>
      <c r="F1723" t="s">
        <v>255</v>
      </c>
      <c r="G1723" t="s">
        <v>271</v>
      </c>
      <c r="H1723">
        <v>175</v>
      </c>
      <c r="I1723" t="s">
        <v>251</v>
      </c>
      <c r="J1723">
        <v>7</v>
      </c>
    </row>
    <row r="1724" spans="1:10" x14ac:dyDescent="0.25">
      <c r="A1724">
        <v>1723</v>
      </c>
      <c r="B1724" s="35">
        <v>43578</v>
      </c>
      <c r="C1724" t="s">
        <v>5312</v>
      </c>
      <c r="D1724" t="s">
        <v>5310</v>
      </c>
      <c r="E1724" t="s">
        <v>5311</v>
      </c>
      <c r="F1724" t="s">
        <v>300</v>
      </c>
      <c r="G1724" t="s">
        <v>403</v>
      </c>
      <c r="H1724">
        <v>193</v>
      </c>
      <c r="I1724" t="s">
        <v>291</v>
      </c>
      <c r="J1724">
        <v>6</v>
      </c>
    </row>
    <row r="1725" spans="1:10" x14ac:dyDescent="0.25">
      <c r="A1725">
        <v>1724</v>
      </c>
      <c r="B1725" s="35">
        <v>43622</v>
      </c>
      <c r="C1725" t="s">
        <v>5315</v>
      </c>
      <c r="D1725" t="s">
        <v>5313</v>
      </c>
      <c r="E1725" t="s">
        <v>5314</v>
      </c>
      <c r="F1725" t="s">
        <v>517</v>
      </c>
      <c r="G1725" t="s">
        <v>421</v>
      </c>
      <c r="H1725">
        <v>274</v>
      </c>
      <c r="I1725" t="s">
        <v>257</v>
      </c>
      <c r="J1725">
        <v>3</v>
      </c>
    </row>
    <row r="1726" spans="1:10" x14ac:dyDescent="0.25">
      <c r="A1726">
        <v>1725</v>
      </c>
      <c r="B1726" s="35">
        <v>43773</v>
      </c>
      <c r="C1726" t="s">
        <v>5318</v>
      </c>
      <c r="D1726" t="s">
        <v>5316</v>
      </c>
      <c r="E1726" t="s">
        <v>5317</v>
      </c>
      <c r="F1726" t="s">
        <v>295</v>
      </c>
      <c r="G1726" t="s">
        <v>800</v>
      </c>
      <c r="H1726">
        <v>156</v>
      </c>
      <c r="I1726" t="s">
        <v>257</v>
      </c>
      <c r="J1726">
        <v>4</v>
      </c>
    </row>
    <row r="1727" spans="1:10" x14ac:dyDescent="0.25">
      <c r="A1727">
        <v>1726</v>
      </c>
      <c r="B1727" s="35">
        <v>43553</v>
      </c>
      <c r="C1727" t="s">
        <v>5321</v>
      </c>
      <c r="D1727" t="s">
        <v>5319</v>
      </c>
      <c r="E1727" t="s">
        <v>5320</v>
      </c>
      <c r="F1727" t="s">
        <v>233</v>
      </c>
      <c r="G1727" t="s">
        <v>362</v>
      </c>
      <c r="H1727">
        <v>462</v>
      </c>
      <c r="I1727" t="s">
        <v>245</v>
      </c>
      <c r="J1727">
        <v>2</v>
      </c>
    </row>
    <row r="1728" spans="1:10" x14ac:dyDescent="0.25">
      <c r="A1728">
        <v>1727</v>
      </c>
      <c r="B1728" s="35">
        <v>43690</v>
      </c>
      <c r="C1728" t="s">
        <v>5324</v>
      </c>
      <c r="D1728" t="s">
        <v>5322</v>
      </c>
      <c r="E1728" t="s">
        <v>5323</v>
      </c>
      <c r="F1728" t="s">
        <v>432</v>
      </c>
      <c r="G1728" t="s">
        <v>705</v>
      </c>
      <c r="H1728">
        <v>145</v>
      </c>
      <c r="I1728" t="s">
        <v>305</v>
      </c>
      <c r="J1728">
        <v>10</v>
      </c>
    </row>
    <row r="1729" spans="1:10" x14ac:dyDescent="0.25">
      <c r="A1729">
        <v>1728</v>
      </c>
      <c r="B1729" s="35">
        <v>43680</v>
      </c>
      <c r="C1729" t="s">
        <v>5327</v>
      </c>
      <c r="D1729" t="s">
        <v>5325</v>
      </c>
      <c r="E1729" t="s">
        <v>5326</v>
      </c>
      <c r="F1729" t="s">
        <v>900</v>
      </c>
      <c r="G1729" t="s">
        <v>1072</v>
      </c>
      <c r="H1729">
        <v>108</v>
      </c>
      <c r="I1729" t="s">
        <v>257</v>
      </c>
      <c r="J1729">
        <v>5</v>
      </c>
    </row>
    <row r="1730" spans="1:10" x14ac:dyDescent="0.25">
      <c r="A1730">
        <v>1729</v>
      </c>
      <c r="B1730" s="35">
        <v>43565</v>
      </c>
      <c r="C1730" t="s">
        <v>5330</v>
      </c>
      <c r="D1730" t="s">
        <v>5328</v>
      </c>
      <c r="E1730" t="s">
        <v>5329</v>
      </c>
      <c r="F1730" t="s">
        <v>300</v>
      </c>
      <c r="G1730" t="s">
        <v>932</v>
      </c>
      <c r="H1730">
        <v>465</v>
      </c>
      <c r="I1730" t="s">
        <v>305</v>
      </c>
      <c r="J1730">
        <v>9</v>
      </c>
    </row>
    <row r="1731" spans="1:10" x14ac:dyDescent="0.25">
      <c r="A1731">
        <v>1730</v>
      </c>
      <c r="B1731" s="35">
        <v>43626</v>
      </c>
      <c r="C1731" t="s">
        <v>5332</v>
      </c>
      <c r="D1731" t="s">
        <v>545</v>
      </c>
      <c r="E1731" t="s">
        <v>5331</v>
      </c>
      <c r="F1731" t="s">
        <v>481</v>
      </c>
      <c r="G1731" t="s">
        <v>271</v>
      </c>
      <c r="H1731">
        <v>398</v>
      </c>
      <c r="I1731" t="s">
        <v>239</v>
      </c>
      <c r="J1731">
        <v>5</v>
      </c>
    </row>
    <row r="1732" spans="1:10" x14ac:dyDescent="0.25">
      <c r="A1732">
        <v>1731</v>
      </c>
      <c r="B1732" s="35">
        <v>43642</v>
      </c>
      <c r="C1732" t="s">
        <v>5335</v>
      </c>
      <c r="D1732" t="s">
        <v>5333</v>
      </c>
      <c r="E1732" t="s">
        <v>5334</v>
      </c>
      <c r="F1732" t="s">
        <v>295</v>
      </c>
      <c r="G1732" t="s">
        <v>446</v>
      </c>
      <c r="H1732">
        <v>139</v>
      </c>
      <c r="I1732" t="s">
        <v>229</v>
      </c>
      <c r="J1732">
        <v>5</v>
      </c>
    </row>
    <row r="1733" spans="1:10" x14ac:dyDescent="0.25">
      <c r="A1733">
        <v>1732</v>
      </c>
      <c r="B1733" s="35">
        <v>43661</v>
      </c>
      <c r="C1733" t="s">
        <v>5338</v>
      </c>
      <c r="D1733" t="s">
        <v>5336</v>
      </c>
      <c r="E1733" t="s">
        <v>5337</v>
      </c>
      <c r="F1733" t="s">
        <v>333</v>
      </c>
      <c r="G1733" t="s">
        <v>1014</v>
      </c>
      <c r="H1733">
        <v>342</v>
      </c>
      <c r="I1733" t="s">
        <v>257</v>
      </c>
      <c r="J1733">
        <v>10</v>
      </c>
    </row>
    <row r="1734" spans="1:10" x14ac:dyDescent="0.25">
      <c r="A1734">
        <v>1733</v>
      </c>
      <c r="B1734" s="35">
        <v>43636</v>
      </c>
      <c r="C1734" t="s">
        <v>5341</v>
      </c>
      <c r="D1734" t="s">
        <v>5339</v>
      </c>
      <c r="E1734" t="s">
        <v>5340</v>
      </c>
      <c r="F1734" t="s">
        <v>671</v>
      </c>
      <c r="G1734" t="s">
        <v>649</v>
      </c>
      <c r="H1734">
        <v>499</v>
      </c>
      <c r="I1734" t="s">
        <v>305</v>
      </c>
      <c r="J1734">
        <v>2</v>
      </c>
    </row>
    <row r="1735" spans="1:10" x14ac:dyDescent="0.25">
      <c r="A1735">
        <v>1734</v>
      </c>
      <c r="B1735" s="35">
        <v>43472</v>
      </c>
      <c r="C1735" t="s">
        <v>5344</v>
      </c>
      <c r="D1735" t="s">
        <v>5342</v>
      </c>
      <c r="E1735" t="s">
        <v>5343</v>
      </c>
      <c r="F1735" t="s">
        <v>333</v>
      </c>
      <c r="G1735" t="s">
        <v>320</v>
      </c>
      <c r="H1735">
        <v>350</v>
      </c>
      <c r="I1735" t="s">
        <v>229</v>
      </c>
      <c r="J1735">
        <v>2</v>
      </c>
    </row>
    <row r="1736" spans="1:10" x14ac:dyDescent="0.25">
      <c r="A1736">
        <v>1735</v>
      </c>
      <c r="B1736" s="35">
        <v>43579</v>
      </c>
      <c r="C1736" t="s">
        <v>5347</v>
      </c>
      <c r="D1736" t="s">
        <v>5345</v>
      </c>
      <c r="E1736" t="s">
        <v>5346</v>
      </c>
      <c r="F1736" t="s">
        <v>233</v>
      </c>
      <c r="G1736" t="s">
        <v>541</v>
      </c>
      <c r="H1736">
        <v>271</v>
      </c>
      <c r="I1736" t="s">
        <v>257</v>
      </c>
      <c r="J1736">
        <v>3</v>
      </c>
    </row>
    <row r="1737" spans="1:10" x14ac:dyDescent="0.25">
      <c r="A1737">
        <v>1736</v>
      </c>
      <c r="B1737" s="35">
        <v>43648</v>
      </c>
      <c r="C1737" t="s">
        <v>5350</v>
      </c>
      <c r="D1737" t="s">
        <v>5348</v>
      </c>
      <c r="E1737" t="s">
        <v>5349</v>
      </c>
      <c r="F1737" t="s">
        <v>300</v>
      </c>
      <c r="G1737" t="s">
        <v>1267</v>
      </c>
      <c r="H1737">
        <v>487</v>
      </c>
      <c r="I1737" t="s">
        <v>239</v>
      </c>
      <c r="J1737">
        <v>5</v>
      </c>
    </row>
    <row r="1738" spans="1:10" x14ac:dyDescent="0.25">
      <c r="A1738">
        <v>1737</v>
      </c>
      <c r="B1738" s="35">
        <v>43605</v>
      </c>
      <c r="C1738" t="s">
        <v>5353</v>
      </c>
      <c r="D1738" t="s">
        <v>5351</v>
      </c>
      <c r="E1738" t="s">
        <v>5352</v>
      </c>
      <c r="F1738" t="s">
        <v>233</v>
      </c>
      <c r="G1738" t="s">
        <v>256</v>
      </c>
      <c r="H1738">
        <v>411</v>
      </c>
      <c r="I1738" t="s">
        <v>257</v>
      </c>
      <c r="J1738">
        <v>6</v>
      </c>
    </row>
    <row r="1739" spans="1:10" x14ac:dyDescent="0.25">
      <c r="A1739">
        <v>1738</v>
      </c>
      <c r="B1739" s="35">
        <v>43487</v>
      </c>
      <c r="C1739" t="s">
        <v>5356</v>
      </c>
      <c r="D1739" t="s">
        <v>5354</v>
      </c>
      <c r="E1739" t="s">
        <v>5355</v>
      </c>
      <c r="F1739" t="s">
        <v>602</v>
      </c>
      <c r="G1739" t="s">
        <v>379</v>
      </c>
      <c r="H1739">
        <v>138</v>
      </c>
      <c r="I1739" t="s">
        <v>257</v>
      </c>
      <c r="J1739">
        <v>9</v>
      </c>
    </row>
    <row r="1740" spans="1:10" x14ac:dyDescent="0.25">
      <c r="A1740">
        <v>1739</v>
      </c>
      <c r="B1740" s="35">
        <v>43618</v>
      </c>
      <c r="C1740" t="s">
        <v>5359</v>
      </c>
      <c r="D1740" t="s">
        <v>5357</v>
      </c>
      <c r="E1740" t="s">
        <v>5358</v>
      </c>
      <c r="F1740" t="s">
        <v>275</v>
      </c>
      <c r="G1740" t="s">
        <v>350</v>
      </c>
      <c r="H1740">
        <v>235</v>
      </c>
      <c r="I1740" t="s">
        <v>251</v>
      </c>
      <c r="J1740">
        <v>7</v>
      </c>
    </row>
    <row r="1741" spans="1:10" x14ac:dyDescent="0.25">
      <c r="A1741">
        <v>1740</v>
      </c>
      <c r="B1741" s="35">
        <v>43783</v>
      </c>
      <c r="C1741" t="s">
        <v>5362</v>
      </c>
      <c r="D1741" t="s">
        <v>5360</v>
      </c>
      <c r="E1741" t="s">
        <v>5361</v>
      </c>
      <c r="F1741" t="s">
        <v>548</v>
      </c>
      <c r="G1741" t="s">
        <v>518</v>
      </c>
      <c r="H1741">
        <v>409</v>
      </c>
      <c r="I1741" t="s">
        <v>257</v>
      </c>
      <c r="J1741">
        <v>8</v>
      </c>
    </row>
    <row r="1742" spans="1:10" x14ac:dyDescent="0.25">
      <c r="A1742">
        <v>1741</v>
      </c>
      <c r="B1742" s="35">
        <v>43732</v>
      </c>
      <c r="C1742" t="s">
        <v>5365</v>
      </c>
      <c r="D1742" t="s">
        <v>5363</v>
      </c>
      <c r="E1742" t="s">
        <v>5364</v>
      </c>
      <c r="F1742" t="s">
        <v>233</v>
      </c>
      <c r="G1742" t="s">
        <v>567</v>
      </c>
      <c r="H1742">
        <v>497</v>
      </c>
      <c r="I1742" t="s">
        <v>251</v>
      </c>
      <c r="J1742">
        <v>2</v>
      </c>
    </row>
    <row r="1743" spans="1:10" x14ac:dyDescent="0.25">
      <c r="A1743">
        <v>1742</v>
      </c>
      <c r="B1743" s="35">
        <v>43638</v>
      </c>
      <c r="C1743" t="s">
        <v>5368</v>
      </c>
      <c r="D1743" t="s">
        <v>5366</v>
      </c>
      <c r="E1743" t="s">
        <v>5367</v>
      </c>
      <c r="F1743" t="s">
        <v>300</v>
      </c>
      <c r="G1743" t="s">
        <v>367</v>
      </c>
      <c r="H1743">
        <v>55</v>
      </c>
      <c r="I1743" t="s">
        <v>239</v>
      </c>
      <c r="J1743">
        <v>8</v>
      </c>
    </row>
    <row r="1744" spans="1:10" x14ac:dyDescent="0.25">
      <c r="A1744">
        <v>1743</v>
      </c>
      <c r="B1744" s="35">
        <v>43633</v>
      </c>
      <c r="C1744" t="s">
        <v>5370</v>
      </c>
      <c r="D1744" t="s">
        <v>4433</v>
      </c>
      <c r="E1744" t="s">
        <v>5369</v>
      </c>
      <c r="F1744" t="s">
        <v>432</v>
      </c>
      <c r="G1744" t="s">
        <v>316</v>
      </c>
      <c r="H1744">
        <v>400</v>
      </c>
      <c r="I1744" t="s">
        <v>305</v>
      </c>
      <c r="J1744">
        <v>6</v>
      </c>
    </row>
    <row r="1745" spans="1:10" x14ac:dyDescent="0.25">
      <c r="A1745">
        <v>1744</v>
      </c>
      <c r="B1745" s="35">
        <v>43519</v>
      </c>
      <c r="C1745" t="s">
        <v>5373</v>
      </c>
      <c r="D1745" t="s">
        <v>5371</v>
      </c>
      <c r="E1745" t="s">
        <v>5372</v>
      </c>
      <c r="F1745" t="s">
        <v>395</v>
      </c>
      <c r="G1745" t="s">
        <v>250</v>
      </c>
      <c r="H1745">
        <v>428</v>
      </c>
      <c r="I1745" t="s">
        <v>239</v>
      </c>
      <c r="J1745">
        <v>10</v>
      </c>
    </row>
    <row r="1746" spans="1:10" x14ac:dyDescent="0.25">
      <c r="A1746">
        <v>1745</v>
      </c>
      <c r="B1746" s="35">
        <v>43694</v>
      </c>
      <c r="C1746" t="s">
        <v>5375</v>
      </c>
      <c r="D1746" t="s">
        <v>1695</v>
      </c>
      <c r="E1746" t="s">
        <v>5374</v>
      </c>
      <c r="F1746" t="s">
        <v>233</v>
      </c>
      <c r="G1746" t="s">
        <v>271</v>
      </c>
      <c r="H1746">
        <v>38</v>
      </c>
      <c r="I1746" t="s">
        <v>239</v>
      </c>
      <c r="J1746">
        <v>4</v>
      </c>
    </row>
    <row r="1747" spans="1:10" x14ac:dyDescent="0.25">
      <c r="A1747">
        <v>1746</v>
      </c>
      <c r="B1747" s="35">
        <v>43633</v>
      </c>
      <c r="C1747" t="s">
        <v>5377</v>
      </c>
      <c r="D1747" t="s">
        <v>2777</v>
      </c>
      <c r="E1747" t="s">
        <v>5376</v>
      </c>
      <c r="F1747" t="s">
        <v>233</v>
      </c>
      <c r="G1747" t="s">
        <v>541</v>
      </c>
      <c r="H1747">
        <v>484</v>
      </c>
      <c r="I1747" t="s">
        <v>291</v>
      </c>
      <c r="J1747">
        <v>5</v>
      </c>
    </row>
    <row r="1748" spans="1:10" x14ac:dyDescent="0.25">
      <c r="A1748">
        <v>1747</v>
      </c>
      <c r="B1748" s="35">
        <v>43492</v>
      </c>
      <c r="C1748" t="s">
        <v>5380</v>
      </c>
      <c r="D1748" t="s">
        <v>5378</v>
      </c>
      <c r="E1748" t="s">
        <v>5379</v>
      </c>
      <c r="F1748" t="s">
        <v>924</v>
      </c>
      <c r="G1748" t="s">
        <v>858</v>
      </c>
      <c r="H1748">
        <v>398</v>
      </c>
      <c r="I1748" t="s">
        <v>257</v>
      </c>
      <c r="J1748">
        <v>4</v>
      </c>
    </row>
    <row r="1749" spans="1:10" x14ac:dyDescent="0.25">
      <c r="A1749">
        <v>1748</v>
      </c>
      <c r="B1749" s="35">
        <v>43571</v>
      </c>
      <c r="C1749" t="s">
        <v>5383</v>
      </c>
      <c r="D1749" t="s">
        <v>5381</v>
      </c>
      <c r="E1749" t="s">
        <v>5382</v>
      </c>
      <c r="F1749" t="s">
        <v>280</v>
      </c>
      <c r="G1749" t="s">
        <v>276</v>
      </c>
      <c r="H1749">
        <v>430</v>
      </c>
      <c r="I1749" t="s">
        <v>257</v>
      </c>
      <c r="J1749">
        <v>4</v>
      </c>
    </row>
    <row r="1750" spans="1:10" x14ac:dyDescent="0.25">
      <c r="A1750">
        <v>1749</v>
      </c>
      <c r="B1750" s="35">
        <v>43739</v>
      </c>
      <c r="C1750" t="s">
        <v>5386</v>
      </c>
      <c r="D1750" t="s">
        <v>5384</v>
      </c>
      <c r="E1750" t="s">
        <v>5385</v>
      </c>
      <c r="F1750" t="s">
        <v>730</v>
      </c>
      <c r="G1750" t="s">
        <v>433</v>
      </c>
      <c r="H1750">
        <v>164</v>
      </c>
      <c r="I1750" t="s">
        <v>291</v>
      </c>
      <c r="J1750">
        <v>9</v>
      </c>
    </row>
    <row r="1751" spans="1:10" x14ac:dyDescent="0.25">
      <c r="A1751">
        <v>1750</v>
      </c>
      <c r="B1751" s="35">
        <v>43736</v>
      </c>
      <c r="C1751" t="s">
        <v>5388</v>
      </c>
      <c r="D1751" t="s">
        <v>5387</v>
      </c>
      <c r="E1751" t="s">
        <v>4749</v>
      </c>
      <c r="F1751" t="s">
        <v>270</v>
      </c>
      <c r="G1751" t="s">
        <v>925</v>
      </c>
      <c r="H1751">
        <v>376</v>
      </c>
      <c r="I1751" t="s">
        <v>257</v>
      </c>
      <c r="J1751">
        <v>7</v>
      </c>
    </row>
    <row r="1752" spans="1:10" x14ac:dyDescent="0.25">
      <c r="A1752">
        <v>1751</v>
      </c>
      <c r="B1752" s="35">
        <v>43600</v>
      </c>
      <c r="C1752" t="s">
        <v>5391</v>
      </c>
      <c r="D1752" t="s">
        <v>5389</v>
      </c>
      <c r="E1752" t="s">
        <v>5390</v>
      </c>
      <c r="F1752" t="s">
        <v>300</v>
      </c>
      <c r="G1752" t="s">
        <v>309</v>
      </c>
      <c r="H1752">
        <v>398</v>
      </c>
      <c r="I1752" t="s">
        <v>239</v>
      </c>
      <c r="J1752">
        <v>9</v>
      </c>
    </row>
    <row r="1753" spans="1:10" x14ac:dyDescent="0.25">
      <c r="A1753">
        <v>1752</v>
      </c>
      <c r="B1753" s="35">
        <v>43550</v>
      </c>
      <c r="C1753" t="s">
        <v>5394</v>
      </c>
      <c r="D1753" t="s">
        <v>5392</v>
      </c>
      <c r="E1753" t="s">
        <v>5393</v>
      </c>
      <c r="F1753" t="s">
        <v>249</v>
      </c>
      <c r="G1753" t="s">
        <v>490</v>
      </c>
      <c r="H1753">
        <v>37</v>
      </c>
      <c r="I1753" t="s">
        <v>229</v>
      </c>
      <c r="J1753">
        <v>3</v>
      </c>
    </row>
    <row r="1754" spans="1:10" x14ac:dyDescent="0.25">
      <c r="A1754">
        <v>1753</v>
      </c>
      <c r="B1754" s="35">
        <v>43742</v>
      </c>
      <c r="C1754" t="s">
        <v>5396</v>
      </c>
      <c r="D1754" t="s">
        <v>470</v>
      </c>
      <c r="E1754" t="s">
        <v>5395</v>
      </c>
      <c r="F1754" t="s">
        <v>233</v>
      </c>
      <c r="G1754" t="s">
        <v>1072</v>
      </c>
      <c r="H1754">
        <v>138</v>
      </c>
      <c r="I1754" t="s">
        <v>239</v>
      </c>
      <c r="J1754">
        <v>1</v>
      </c>
    </row>
    <row r="1755" spans="1:10" x14ac:dyDescent="0.25">
      <c r="A1755">
        <v>1754</v>
      </c>
      <c r="B1755" s="35">
        <v>43747</v>
      </c>
      <c r="C1755" t="s">
        <v>5399</v>
      </c>
      <c r="D1755" t="s">
        <v>5397</v>
      </c>
      <c r="E1755" t="s">
        <v>5398</v>
      </c>
      <c r="F1755" t="s">
        <v>233</v>
      </c>
      <c r="G1755" t="s">
        <v>421</v>
      </c>
      <c r="H1755">
        <v>260</v>
      </c>
      <c r="I1755" t="s">
        <v>239</v>
      </c>
      <c r="J1755">
        <v>3</v>
      </c>
    </row>
    <row r="1756" spans="1:10" x14ac:dyDescent="0.25">
      <c r="A1756">
        <v>1755</v>
      </c>
      <c r="B1756" s="35">
        <v>43739</v>
      </c>
      <c r="C1756" t="s">
        <v>5402</v>
      </c>
      <c r="D1756" t="s">
        <v>5400</v>
      </c>
      <c r="E1756" t="s">
        <v>5401</v>
      </c>
      <c r="F1756" t="s">
        <v>249</v>
      </c>
      <c r="G1756" t="s">
        <v>320</v>
      </c>
      <c r="H1756">
        <v>53</v>
      </c>
      <c r="I1756" t="s">
        <v>245</v>
      </c>
      <c r="J1756">
        <v>1</v>
      </c>
    </row>
    <row r="1757" spans="1:10" x14ac:dyDescent="0.25">
      <c r="A1757">
        <v>1756</v>
      </c>
      <c r="B1757" s="35">
        <v>43531</v>
      </c>
      <c r="C1757" t="s">
        <v>5405</v>
      </c>
      <c r="D1757" t="s">
        <v>5403</v>
      </c>
      <c r="E1757" t="s">
        <v>5404</v>
      </c>
      <c r="F1757" t="s">
        <v>584</v>
      </c>
      <c r="G1757" t="s">
        <v>421</v>
      </c>
      <c r="H1757">
        <v>377</v>
      </c>
      <c r="I1757" t="s">
        <v>229</v>
      </c>
      <c r="J1757">
        <v>3</v>
      </c>
    </row>
    <row r="1758" spans="1:10" x14ac:dyDescent="0.25">
      <c r="A1758">
        <v>1757</v>
      </c>
      <c r="B1758" s="35">
        <v>43608</v>
      </c>
      <c r="C1758" t="s">
        <v>5408</v>
      </c>
      <c r="D1758" t="s">
        <v>5406</v>
      </c>
      <c r="E1758" t="s">
        <v>5407</v>
      </c>
      <c r="F1758" t="s">
        <v>900</v>
      </c>
      <c r="G1758" t="s">
        <v>749</v>
      </c>
      <c r="H1758">
        <v>500</v>
      </c>
      <c r="I1758" t="s">
        <v>257</v>
      </c>
      <c r="J1758">
        <v>7</v>
      </c>
    </row>
    <row r="1759" spans="1:10" x14ac:dyDescent="0.25">
      <c r="A1759">
        <v>1758</v>
      </c>
      <c r="B1759" s="35">
        <v>43534</v>
      </c>
      <c r="C1759" t="s">
        <v>5411</v>
      </c>
      <c r="D1759" t="s">
        <v>5409</v>
      </c>
      <c r="E1759" t="s">
        <v>5410</v>
      </c>
      <c r="F1759" t="s">
        <v>477</v>
      </c>
      <c r="G1759" t="s">
        <v>271</v>
      </c>
      <c r="H1759">
        <v>490</v>
      </c>
      <c r="I1759" t="s">
        <v>239</v>
      </c>
      <c r="J1759">
        <v>3</v>
      </c>
    </row>
    <row r="1760" spans="1:10" x14ac:dyDescent="0.25">
      <c r="A1760">
        <v>1759</v>
      </c>
      <c r="B1760" s="35">
        <v>43504</v>
      </c>
      <c r="C1760" t="s">
        <v>5414</v>
      </c>
      <c r="D1760" t="s">
        <v>5412</v>
      </c>
      <c r="E1760" t="s">
        <v>5413</v>
      </c>
      <c r="F1760" t="s">
        <v>300</v>
      </c>
      <c r="G1760" t="s">
        <v>345</v>
      </c>
      <c r="H1760">
        <v>121</v>
      </c>
      <c r="I1760" t="s">
        <v>291</v>
      </c>
      <c r="J1760">
        <v>10</v>
      </c>
    </row>
    <row r="1761" spans="1:10" x14ac:dyDescent="0.25">
      <c r="A1761">
        <v>1760</v>
      </c>
      <c r="B1761" s="35">
        <v>43469</v>
      </c>
      <c r="C1761" t="s">
        <v>5417</v>
      </c>
      <c r="D1761" t="s">
        <v>5415</v>
      </c>
      <c r="E1761" t="s">
        <v>5416</v>
      </c>
      <c r="F1761" t="s">
        <v>924</v>
      </c>
      <c r="G1761" t="s">
        <v>451</v>
      </c>
      <c r="H1761">
        <v>201</v>
      </c>
      <c r="I1761" t="s">
        <v>245</v>
      </c>
      <c r="J1761">
        <v>1</v>
      </c>
    </row>
    <row r="1762" spans="1:10" x14ac:dyDescent="0.25">
      <c r="A1762">
        <v>1761</v>
      </c>
      <c r="B1762" s="35">
        <v>43582</v>
      </c>
      <c r="C1762" t="s">
        <v>5420</v>
      </c>
      <c r="D1762" t="s">
        <v>5418</v>
      </c>
      <c r="E1762" t="s">
        <v>5419</v>
      </c>
      <c r="F1762" t="s">
        <v>432</v>
      </c>
      <c r="G1762" t="s">
        <v>649</v>
      </c>
      <c r="H1762">
        <v>31</v>
      </c>
      <c r="I1762" t="s">
        <v>251</v>
      </c>
      <c r="J1762">
        <v>4</v>
      </c>
    </row>
    <row r="1763" spans="1:10" x14ac:dyDescent="0.25">
      <c r="A1763">
        <v>1762</v>
      </c>
      <c r="B1763" s="35">
        <v>43712</v>
      </c>
      <c r="C1763" t="s">
        <v>5423</v>
      </c>
      <c r="D1763" t="s">
        <v>5421</v>
      </c>
      <c r="E1763" t="s">
        <v>5422</v>
      </c>
      <c r="F1763" t="s">
        <v>233</v>
      </c>
      <c r="G1763" t="s">
        <v>296</v>
      </c>
      <c r="H1763">
        <v>15</v>
      </c>
      <c r="I1763" t="s">
        <v>245</v>
      </c>
      <c r="J1763">
        <v>7</v>
      </c>
    </row>
    <row r="1764" spans="1:10" x14ac:dyDescent="0.25">
      <c r="A1764">
        <v>1763</v>
      </c>
      <c r="B1764" s="35">
        <v>43602</v>
      </c>
      <c r="C1764" t="s">
        <v>5424</v>
      </c>
      <c r="D1764" t="s">
        <v>549</v>
      </c>
      <c r="E1764" t="s">
        <v>4704</v>
      </c>
      <c r="F1764" t="s">
        <v>407</v>
      </c>
      <c r="G1764" t="s">
        <v>913</v>
      </c>
      <c r="H1764">
        <v>92</v>
      </c>
      <c r="I1764" t="s">
        <v>239</v>
      </c>
      <c r="J1764">
        <v>6</v>
      </c>
    </row>
    <row r="1765" spans="1:10" x14ac:dyDescent="0.25">
      <c r="A1765">
        <v>1764</v>
      </c>
      <c r="B1765" s="35">
        <v>43640</v>
      </c>
      <c r="C1765" t="s">
        <v>5427</v>
      </c>
      <c r="D1765" t="s">
        <v>5425</v>
      </c>
      <c r="E1765" t="s">
        <v>5426</v>
      </c>
      <c r="F1765" t="s">
        <v>243</v>
      </c>
      <c r="G1765" t="s">
        <v>338</v>
      </c>
      <c r="H1765">
        <v>282</v>
      </c>
      <c r="I1765" t="s">
        <v>251</v>
      </c>
      <c r="J1765">
        <v>8</v>
      </c>
    </row>
    <row r="1766" spans="1:10" x14ac:dyDescent="0.25">
      <c r="A1766">
        <v>1765</v>
      </c>
      <c r="B1766" s="35">
        <v>43608</v>
      </c>
      <c r="C1766" t="s">
        <v>5430</v>
      </c>
      <c r="D1766" t="s">
        <v>5428</v>
      </c>
      <c r="E1766" t="s">
        <v>5429</v>
      </c>
      <c r="F1766" t="s">
        <v>473</v>
      </c>
      <c r="G1766" t="s">
        <v>411</v>
      </c>
      <c r="H1766">
        <v>487</v>
      </c>
      <c r="I1766" t="s">
        <v>251</v>
      </c>
      <c r="J1766">
        <v>2</v>
      </c>
    </row>
    <row r="1767" spans="1:10" x14ac:dyDescent="0.25">
      <c r="A1767">
        <v>1766</v>
      </c>
      <c r="B1767" s="35">
        <v>43659</v>
      </c>
      <c r="C1767" t="s">
        <v>5433</v>
      </c>
      <c r="D1767" t="s">
        <v>5431</v>
      </c>
      <c r="E1767" t="s">
        <v>5432</v>
      </c>
      <c r="F1767" t="s">
        <v>233</v>
      </c>
      <c r="G1767" t="s">
        <v>649</v>
      </c>
      <c r="H1767">
        <v>498</v>
      </c>
      <c r="I1767" t="s">
        <v>291</v>
      </c>
      <c r="J1767">
        <v>1</v>
      </c>
    </row>
    <row r="1768" spans="1:10" x14ac:dyDescent="0.25">
      <c r="A1768">
        <v>1767</v>
      </c>
      <c r="B1768" s="35">
        <v>43788</v>
      </c>
      <c r="C1768" t="s">
        <v>5436</v>
      </c>
      <c r="D1768" t="s">
        <v>5434</v>
      </c>
      <c r="E1768" t="s">
        <v>5435</v>
      </c>
      <c r="F1768" t="s">
        <v>722</v>
      </c>
      <c r="G1768" t="s">
        <v>828</v>
      </c>
      <c r="H1768">
        <v>186</v>
      </c>
      <c r="I1768" t="s">
        <v>251</v>
      </c>
      <c r="J1768">
        <v>7</v>
      </c>
    </row>
    <row r="1769" spans="1:10" x14ac:dyDescent="0.25">
      <c r="A1769">
        <v>1768</v>
      </c>
      <c r="B1769" s="35">
        <v>43656</v>
      </c>
      <c r="C1769" t="s">
        <v>5439</v>
      </c>
      <c r="D1769" t="s">
        <v>5437</v>
      </c>
      <c r="E1769" t="s">
        <v>5438</v>
      </c>
      <c r="F1769" t="s">
        <v>395</v>
      </c>
      <c r="G1769" t="s">
        <v>828</v>
      </c>
      <c r="H1769">
        <v>382</v>
      </c>
      <c r="I1769" t="s">
        <v>251</v>
      </c>
      <c r="J1769">
        <v>9</v>
      </c>
    </row>
    <row r="1770" spans="1:10" x14ac:dyDescent="0.25">
      <c r="A1770">
        <v>1769</v>
      </c>
      <c r="B1770" s="35">
        <v>43702</v>
      </c>
      <c r="C1770" t="s">
        <v>5442</v>
      </c>
      <c r="D1770" t="s">
        <v>5440</v>
      </c>
      <c r="E1770" t="s">
        <v>5441</v>
      </c>
      <c r="F1770" t="s">
        <v>270</v>
      </c>
      <c r="G1770" t="s">
        <v>920</v>
      </c>
      <c r="H1770">
        <v>184</v>
      </c>
      <c r="I1770" t="s">
        <v>239</v>
      </c>
      <c r="J1770">
        <v>4</v>
      </c>
    </row>
    <row r="1771" spans="1:10" x14ac:dyDescent="0.25">
      <c r="A1771">
        <v>1770</v>
      </c>
      <c r="B1771" s="35">
        <v>43602</v>
      </c>
      <c r="C1771" t="s">
        <v>5445</v>
      </c>
      <c r="D1771" t="s">
        <v>5443</v>
      </c>
      <c r="E1771" t="s">
        <v>5444</v>
      </c>
      <c r="F1771" t="s">
        <v>395</v>
      </c>
      <c r="G1771" t="s">
        <v>362</v>
      </c>
      <c r="H1771">
        <v>10</v>
      </c>
      <c r="I1771" t="s">
        <v>305</v>
      </c>
      <c r="J1771">
        <v>4</v>
      </c>
    </row>
    <row r="1772" spans="1:10" x14ac:dyDescent="0.25">
      <c r="A1772">
        <v>1771</v>
      </c>
      <c r="B1772" s="35">
        <v>43649</v>
      </c>
      <c r="C1772" t="s">
        <v>5448</v>
      </c>
      <c r="D1772" t="s">
        <v>5446</v>
      </c>
      <c r="E1772" t="s">
        <v>5447</v>
      </c>
      <c r="F1772" t="s">
        <v>548</v>
      </c>
      <c r="G1772" t="s">
        <v>541</v>
      </c>
      <c r="H1772">
        <v>183</v>
      </c>
      <c r="I1772" t="s">
        <v>251</v>
      </c>
      <c r="J1772">
        <v>8</v>
      </c>
    </row>
    <row r="1773" spans="1:10" x14ac:dyDescent="0.25">
      <c r="A1773">
        <v>1772</v>
      </c>
      <c r="B1773" s="35">
        <v>43577</v>
      </c>
      <c r="C1773" t="s">
        <v>5451</v>
      </c>
      <c r="D1773" t="s">
        <v>5449</v>
      </c>
      <c r="E1773" t="s">
        <v>5450</v>
      </c>
      <c r="F1773" t="s">
        <v>243</v>
      </c>
      <c r="G1773" t="s">
        <v>250</v>
      </c>
      <c r="H1773">
        <v>41</v>
      </c>
      <c r="I1773" t="s">
        <v>305</v>
      </c>
      <c r="J1773">
        <v>8</v>
      </c>
    </row>
    <row r="1774" spans="1:10" x14ac:dyDescent="0.25">
      <c r="A1774">
        <v>1773</v>
      </c>
      <c r="B1774" s="35">
        <v>43515</v>
      </c>
      <c r="C1774" t="s">
        <v>5454</v>
      </c>
      <c r="D1774" t="s">
        <v>5452</v>
      </c>
      <c r="E1774" t="s">
        <v>5453</v>
      </c>
      <c r="F1774" t="s">
        <v>243</v>
      </c>
      <c r="G1774" t="s">
        <v>244</v>
      </c>
      <c r="H1774">
        <v>315</v>
      </c>
      <c r="I1774" t="s">
        <v>251</v>
      </c>
      <c r="J1774">
        <v>2</v>
      </c>
    </row>
    <row r="1775" spans="1:10" x14ac:dyDescent="0.25">
      <c r="A1775">
        <v>1774</v>
      </c>
      <c r="B1775" s="35">
        <v>43573</v>
      </c>
      <c r="C1775" t="s">
        <v>5456</v>
      </c>
      <c r="D1775" t="s">
        <v>1830</v>
      </c>
      <c r="E1775" t="s">
        <v>5455</v>
      </c>
      <c r="F1775" t="s">
        <v>233</v>
      </c>
      <c r="G1775" t="s">
        <v>845</v>
      </c>
      <c r="H1775">
        <v>237</v>
      </c>
      <c r="I1775" t="s">
        <v>245</v>
      </c>
      <c r="J1775">
        <v>9</v>
      </c>
    </row>
    <row r="1776" spans="1:10" x14ac:dyDescent="0.25">
      <c r="A1776">
        <v>1775</v>
      </c>
      <c r="B1776" s="35">
        <v>43677</v>
      </c>
      <c r="C1776" t="s">
        <v>5459</v>
      </c>
      <c r="D1776" t="s">
        <v>5457</v>
      </c>
      <c r="E1776" t="s">
        <v>5458</v>
      </c>
      <c r="F1776" t="s">
        <v>722</v>
      </c>
      <c r="G1776" t="s">
        <v>749</v>
      </c>
      <c r="H1776">
        <v>151</v>
      </c>
      <c r="I1776" t="s">
        <v>251</v>
      </c>
      <c r="J1776">
        <v>4</v>
      </c>
    </row>
    <row r="1777" spans="1:10" x14ac:dyDescent="0.25">
      <c r="A1777">
        <v>1776</v>
      </c>
      <c r="B1777" s="35">
        <v>43538</v>
      </c>
      <c r="C1777" t="s">
        <v>5462</v>
      </c>
      <c r="D1777" t="s">
        <v>5460</v>
      </c>
      <c r="E1777" t="s">
        <v>5461</v>
      </c>
      <c r="F1777" t="s">
        <v>270</v>
      </c>
      <c r="G1777" t="s">
        <v>234</v>
      </c>
      <c r="H1777">
        <v>376</v>
      </c>
      <c r="I1777" t="s">
        <v>305</v>
      </c>
      <c r="J1777">
        <v>2</v>
      </c>
    </row>
    <row r="1778" spans="1:10" x14ac:dyDescent="0.25">
      <c r="A1778">
        <v>1777</v>
      </c>
      <c r="B1778" s="35">
        <v>43553</v>
      </c>
      <c r="C1778" t="s">
        <v>5465</v>
      </c>
      <c r="D1778" t="s">
        <v>5463</v>
      </c>
      <c r="E1778" t="s">
        <v>5464</v>
      </c>
      <c r="F1778" t="s">
        <v>300</v>
      </c>
      <c r="G1778" t="s">
        <v>433</v>
      </c>
      <c r="H1778">
        <v>262</v>
      </c>
      <c r="I1778" t="s">
        <v>239</v>
      </c>
      <c r="J1778">
        <v>2</v>
      </c>
    </row>
    <row r="1779" spans="1:10" x14ac:dyDescent="0.25">
      <c r="A1779">
        <v>1778</v>
      </c>
      <c r="B1779" s="35">
        <v>43626</v>
      </c>
      <c r="C1779" t="s">
        <v>5468</v>
      </c>
      <c r="D1779" t="s">
        <v>5466</v>
      </c>
      <c r="E1779" t="s">
        <v>5467</v>
      </c>
      <c r="F1779" t="s">
        <v>784</v>
      </c>
      <c r="G1779" t="s">
        <v>433</v>
      </c>
      <c r="H1779">
        <v>473</v>
      </c>
      <c r="I1779" t="s">
        <v>251</v>
      </c>
      <c r="J1779">
        <v>7</v>
      </c>
    </row>
    <row r="1780" spans="1:10" x14ac:dyDescent="0.25">
      <c r="A1780">
        <v>1779</v>
      </c>
      <c r="B1780" s="35">
        <v>43681</v>
      </c>
      <c r="C1780" t="s">
        <v>5471</v>
      </c>
      <c r="D1780" t="s">
        <v>5469</v>
      </c>
      <c r="E1780" t="s">
        <v>5470</v>
      </c>
      <c r="F1780" t="s">
        <v>473</v>
      </c>
      <c r="G1780" t="s">
        <v>281</v>
      </c>
      <c r="H1780">
        <v>342</v>
      </c>
      <c r="I1780" t="s">
        <v>257</v>
      </c>
      <c r="J1780">
        <v>8</v>
      </c>
    </row>
    <row r="1781" spans="1:10" x14ac:dyDescent="0.25">
      <c r="A1781">
        <v>1780</v>
      </c>
      <c r="B1781" s="35">
        <v>43692</v>
      </c>
      <c r="C1781" t="s">
        <v>5474</v>
      </c>
      <c r="D1781" t="s">
        <v>5472</v>
      </c>
      <c r="E1781" t="s">
        <v>5473</v>
      </c>
      <c r="F1781" t="s">
        <v>300</v>
      </c>
      <c r="G1781" t="s">
        <v>845</v>
      </c>
      <c r="H1781">
        <v>333</v>
      </c>
      <c r="I1781" t="s">
        <v>305</v>
      </c>
      <c r="J1781">
        <v>3</v>
      </c>
    </row>
    <row r="1782" spans="1:10" x14ac:dyDescent="0.25">
      <c r="A1782">
        <v>1781</v>
      </c>
      <c r="B1782" s="35">
        <v>43760</v>
      </c>
      <c r="C1782" t="s">
        <v>5477</v>
      </c>
      <c r="D1782" t="s">
        <v>5475</v>
      </c>
      <c r="E1782" t="s">
        <v>5476</v>
      </c>
      <c r="F1782" t="s">
        <v>468</v>
      </c>
      <c r="G1782" t="s">
        <v>469</v>
      </c>
      <c r="H1782">
        <v>458</v>
      </c>
      <c r="I1782" t="s">
        <v>251</v>
      </c>
      <c r="J1782">
        <v>4</v>
      </c>
    </row>
    <row r="1783" spans="1:10" x14ac:dyDescent="0.25">
      <c r="A1783">
        <v>1782</v>
      </c>
      <c r="B1783" s="35">
        <v>43778</v>
      </c>
      <c r="C1783" t="s">
        <v>5480</v>
      </c>
      <c r="D1783" t="s">
        <v>5478</v>
      </c>
      <c r="E1783" t="s">
        <v>5479</v>
      </c>
      <c r="F1783" t="s">
        <v>1124</v>
      </c>
      <c r="G1783" t="s">
        <v>403</v>
      </c>
      <c r="H1783">
        <v>292</v>
      </c>
      <c r="I1783" t="s">
        <v>229</v>
      </c>
      <c r="J1783">
        <v>2</v>
      </c>
    </row>
    <row r="1784" spans="1:10" x14ac:dyDescent="0.25">
      <c r="A1784">
        <v>1783</v>
      </c>
      <c r="B1784" s="35">
        <v>43630</v>
      </c>
      <c r="C1784" t="s">
        <v>5483</v>
      </c>
      <c r="D1784" t="s">
        <v>5481</v>
      </c>
      <c r="E1784" t="s">
        <v>5482</v>
      </c>
      <c r="F1784" t="s">
        <v>432</v>
      </c>
      <c r="G1784" t="s">
        <v>358</v>
      </c>
      <c r="H1784">
        <v>29</v>
      </c>
      <c r="I1784" t="s">
        <v>257</v>
      </c>
      <c r="J1784">
        <v>4</v>
      </c>
    </row>
    <row r="1785" spans="1:10" x14ac:dyDescent="0.25">
      <c r="A1785">
        <v>1784</v>
      </c>
      <c r="B1785" s="35">
        <v>43496</v>
      </c>
      <c r="C1785" t="s">
        <v>5486</v>
      </c>
      <c r="D1785" t="s">
        <v>5484</v>
      </c>
      <c r="E1785" t="s">
        <v>5485</v>
      </c>
      <c r="F1785" t="s">
        <v>473</v>
      </c>
      <c r="G1785" t="s">
        <v>354</v>
      </c>
      <c r="H1785">
        <v>411</v>
      </c>
      <c r="I1785" t="s">
        <v>291</v>
      </c>
      <c r="J1785">
        <v>8</v>
      </c>
    </row>
    <row r="1786" spans="1:10" x14ac:dyDescent="0.25">
      <c r="A1786">
        <v>1785</v>
      </c>
      <c r="B1786" s="35">
        <v>43597</v>
      </c>
      <c r="C1786" t="s">
        <v>5489</v>
      </c>
      <c r="D1786" t="s">
        <v>5487</v>
      </c>
      <c r="E1786" t="s">
        <v>5488</v>
      </c>
      <c r="F1786" t="s">
        <v>300</v>
      </c>
      <c r="G1786" t="s">
        <v>749</v>
      </c>
      <c r="H1786">
        <v>290</v>
      </c>
      <c r="I1786" t="s">
        <v>229</v>
      </c>
      <c r="J1786">
        <v>8</v>
      </c>
    </row>
    <row r="1787" spans="1:10" x14ac:dyDescent="0.25">
      <c r="A1787">
        <v>1786</v>
      </c>
      <c r="B1787" s="35">
        <v>43518</v>
      </c>
      <c r="C1787" t="s">
        <v>5491</v>
      </c>
      <c r="D1787" t="s">
        <v>1795</v>
      </c>
      <c r="E1787" t="s">
        <v>5490</v>
      </c>
      <c r="F1787" t="s">
        <v>730</v>
      </c>
      <c r="G1787" t="s">
        <v>858</v>
      </c>
      <c r="H1787">
        <v>134</v>
      </c>
      <c r="I1787" t="s">
        <v>239</v>
      </c>
      <c r="J1787">
        <v>3</v>
      </c>
    </row>
    <row r="1788" spans="1:10" x14ac:dyDescent="0.25">
      <c r="A1788">
        <v>1787</v>
      </c>
      <c r="B1788" s="35">
        <v>43683</v>
      </c>
      <c r="C1788" t="s">
        <v>5494</v>
      </c>
      <c r="D1788" t="s">
        <v>5492</v>
      </c>
      <c r="E1788" t="s">
        <v>5493</v>
      </c>
      <c r="F1788" t="s">
        <v>290</v>
      </c>
      <c r="G1788" t="s">
        <v>234</v>
      </c>
      <c r="H1788">
        <v>407</v>
      </c>
      <c r="I1788" t="s">
        <v>239</v>
      </c>
      <c r="J1788">
        <v>5</v>
      </c>
    </row>
    <row r="1789" spans="1:10" x14ac:dyDescent="0.25">
      <c r="A1789">
        <v>1788</v>
      </c>
      <c r="B1789" s="35">
        <v>43615</v>
      </c>
      <c r="C1789" t="s">
        <v>5497</v>
      </c>
      <c r="D1789" t="s">
        <v>5495</v>
      </c>
      <c r="E1789" t="s">
        <v>5496</v>
      </c>
      <c r="F1789" t="s">
        <v>300</v>
      </c>
      <c r="G1789" t="s">
        <v>262</v>
      </c>
      <c r="H1789">
        <v>72</v>
      </c>
      <c r="I1789" t="s">
        <v>229</v>
      </c>
      <c r="J1789">
        <v>9</v>
      </c>
    </row>
    <row r="1790" spans="1:10" x14ac:dyDescent="0.25">
      <c r="A1790">
        <v>1789</v>
      </c>
      <c r="B1790" s="35">
        <v>43724</v>
      </c>
      <c r="C1790" t="s">
        <v>5499</v>
      </c>
      <c r="D1790" t="s">
        <v>4754</v>
      </c>
      <c r="E1790" t="s">
        <v>5498</v>
      </c>
      <c r="F1790" t="s">
        <v>468</v>
      </c>
      <c r="G1790" t="s">
        <v>316</v>
      </c>
      <c r="H1790">
        <v>340</v>
      </c>
      <c r="I1790" t="s">
        <v>245</v>
      </c>
      <c r="J1790">
        <v>2</v>
      </c>
    </row>
    <row r="1791" spans="1:10" x14ac:dyDescent="0.25">
      <c r="A1791">
        <v>1790</v>
      </c>
      <c r="B1791" s="35">
        <v>43783</v>
      </c>
      <c r="C1791" t="s">
        <v>5501</v>
      </c>
      <c r="D1791" t="s">
        <v>3656</v>
      </c>
      <c r="E1791" t="s">
        <v>5500</v>
      </c>
      <c r="F1791" t="s">
        <v>300</v>
      </c>
      <c r="G1791" t="s">
        <v>649</v>
      </c>
      <c r="H1791">
        <v>80</v>
      </c>
      <c r="I1791" t="s">
        <v>251</v>
      </c>
      <c r="J1791">
        <v>7</v>
      </c>
    </row>
    <row r="1792" spans="1:10" x14ac:dyDescent="0.25">
      <c r="A1792">
        <v>1791</v>
      </c>
      <c r="B1792" s="35">
        <v>43718</v>
      </c>
      <c r="C1792" t="s">
        <v>5504</v>
      </c>
      <c r="D1792" t="s">
        <v>5502</v>
      </c>
      <c r="E1792" t="s">
        <v>5503</v>
      </c>
      <c r="F1792" t="s">
        <v>243</v>
      </c>
      <c r="G1792" t="s">
        <v>411</v>
      </c>
      <c r="H1792">
        <v>454</v>
      </c>
      <c r="I1792" t="s">
        <v>305</v>
      </c>
      <c r="J1792">
        <v>7</v>
      </c>
    </row>
    <row r="1793" spans="1:10" x14ac:dyDescent="0.25">
      <c r="A1793">
        <v>1792</v>
      </c>
      <c r="B1793" s="35">
        <v>43732</v>
      </c>
      <c r="C1793" t="s">
        <v>5507</v>
      </c>
      <c r="D1793" t="s">
        <v>5505</v>
      </c>
      <c r="E1793" t="s">
        <v>5506</v>
      </c>
      <c r="F1793" t="s">
        <v>1124</v>
      </c>
      <c r="G1793" t="s">
        <v>276</v>
      </c>
      <c r="H1793">
        <v>74</v>
      </c>
      <c r="I1793" t="s">
        <v>245</v>
      </c>
      <c r="J1793">
        <v>6</v>
      </c>
    </row>
    <row r="1794" spans="1:10" x14ac:dyDescent="0.25">
      <c r="A1794">
        <v>1793</v>
      </c>
      <c r="B1794" s="35">
        <v>43494</v>
      </c>
      <c r="C1794" t="s">
        <v>5510</v>
      </c>
      <c r="D1794" t="s">
        <v>5508</v>
      </c>
      <c r="E1794" t="s">
        <v>5509</v>
      </c>
      <c r="F1794" t="s">
        <v>333</v>
      </c>
      <c r="G1794" t="s">
        <v>925</v>
      </c>
      <c r="H1794">
        <v>329</v>
      </c>
      <c r="I1794" t="s">
        <v>257</v>
      </c>
      <c r="J1794">
        <v>4</v>
      </c>
    </row>
    <row r="1795" spans="1:10" x14ac:dyDescent="0.25">
      <c r="A1795">
        <v>1794</v>
      </c>
      <c r="B1795" s="35">
        <v>43679</v>
      </c>
      <c r="C1795" t="s">
        <v>5512</v>
      </c>
      <c r="D1795" t="s">
        <v>4445</v>
      </c>
      <c r="E1795" t="s">
        <v>5511</v>
      </c>
      <c r="F1795" t="s">
        <v>300</v>
      </c>
      <c r="G1795" t="s">
        <v>425</v>
      </c>
      <c r="H1795">
        <v>203</v>
      </c>
      <c r="I1795" t="s">
        <v>245</v>
      </c>
      <c r="J1795">
        <v>4</v>
      </c>
    </row>
    <row r="1796" spans="1:10" x14ac:dyDescent="0.25">
      <c r="A1796">
        <v>1795</v>
      </c>
      <c r="B1796" s="35">
        <v>43622</v>
      </c>
      <c r="C1796" t="s">
        <v>5515</v>
      </c>
      <c r="D1796" t="s">
        <v>5513</v>
      </c>
      <c r="E1796" t="s">
        <v>5514</v>
      </c>
      <c r="F1796" t="s">
        <v>300</v>
      </c>
      <c r="G1796" t="s">
        <v>975</v>
      </c>
      <c r="H1796">
        <v>472</v>
      </c>
      <c r="I1796" t="s">
        <v>305</v>
      </c>
      <c r="J1796">
        <v>8</v>
      </c>
    </row>
    <row r="1797" spans="1:10" x14ac:dyDescent="0.25">
      <c r="A1797">
        <v>1796</v>
      </c>
      <c r="B1797" s="35">
        <v>43789</v>
      </c>
      <c r="C1797" t="s">
        <v>5517</v>
      </c>
      <c r="D1797" t="s">
        <v>4073</v>
      </c>
      <c r="E1797" t="s">
        <v>5516</v>
      </c>
      <c r="F1797" t="s">
        <v>300</v>
      </c>
      <c r="G1797" t="s">
        <v>228</v>
      </c>
      <c r="H1797">
        <v>434</v>
      </c>
      <c r="I1797" t="s">
        <v>229</v>
      </c>
      <c r="J1797">
        <v>8</v>
      </c>
    </row>
    <row r="1798" spans="1:10" x14ac:dyDescent="0.25">
      <c r="A1798">
        <v>1797</v>
      </c>
      <c r="B1798" s="35">
        <v>43676</v>
      </c>
      <c r="C1798" t="s">
        <v>5520</v>
      </c>
      <c r="D1798" t="s">
        <v>5518</v>
      </c>
      <c r="E1798" t="s">
        <v>5519</v>
      </c>
      <c r="F1798" t="s">
        <v>233</v>
      </c>
      <c r="G1798" t="s">
        <v>250</v>
      </c>
      <c r="H1798">
        <v>369</v>
      </c>
      <c r="I1798" t="s">
        <v>239</v>
      </c>
      <c r="J1798">
        <v>3</v>
      </c>
    </row>
    <row r="1799" spans="1:10" x14ac:dyDescent="0.25">
      <c r="A1799">
        <v>1798</v>
      </c>
      <c r="B1799" s="35">
        <v>43614</v>
      </c>
      <c r="C1799" t="s">
        <v>5523</v>
      </c>
      <c r="D1799" t="s">
        <v>5521</v>
      </c>
      <c r="E1799" t="s">
        <v>5522</v>
      </c>
      <c r="F1799" t="s">
        <v>671</v>
      </c>
      <c r="G1799" t="s">
        <v>541</v>
      </c>
      <c r="H1799">
        <v>495</v>
      </c>
      <c r="I1799" t="s">
        <v>239</v>
      </c>
      <c r="J1799">
        <v>6</v>
      </c>
    </row>
    <row r="1800" spans="1:10" x14ac:dyDescent="0.25">
      <c r="A1800">
        <v>1799</v>
      </c>
      <c r="B1800" s="35">
        <v>43719</v>
      </c>
      <c r="C1800" t="s">
        <v>5525</v>
      </c>
      <c r="D1800" t="s">
        <v>2291</v>
      </c>
      <c r="E1800" t="s">
        <v>5524</v>
      </c>
      <c r="F1800" t="s">
        <v>580</v>
      </c>
      <c r="G1800" t="s">
        <v>567</v>
      </c>
      <c r="H1800">
        <v>491</v>
      </c>
      <c r="I1800" t="s">
        <v>257</v>
      </c>
      <c r="J1800">
        <v>2</v>
      </c>
    </row>
    <row r="1801" spans="1:10" x14ac:dyDescent="0.25">
      <c r="A1801">
        <v>1800</v>
      </c>
      <c r="B1801" s="35">
        <v>43479</v>
      </c>
      <c r="C1801" t="s">
        <v>5528</v>
      </c>
      <c r="D1801" t="s">
        <v>5526</v>
      </c>
      <c r="E1801" t="s">
        <v>5527</v>
      </c>
      <c r="F1801" t="s">
        <v>249</v>
      </c>
      <c r="G1801" t="s">
        <v>869</v>
      </c>
      <c r="H1801">
        <v>391</v>
      </c>
      <c r="I1801" t="s">
        <v>229</v>
      </c>
      <c r="J1801">
        <v>3</v>
      </c>
    </row>
    <row r="1802" spans="1:10" x14ac:dyDescent="0.25">
      <c r="A1802">
        <v>1801</v>
      </c>
      <c r="B1802" s="35">
        <v>43624</v>
      </c>
      <c r="C1802" t="s">
        <v>5530</v>
      </c>
      <c r="D1802" t="s">
        <v>3365</v>
      </c>
      <c r="E1802" t="s">
        <v>5529</v>
      </c>
      <c r="F1802" t="s">
        <v>233</v>
      </c>
      <c r="G1802" t="s">
        <v>256</v>
      </c>
      <c r="H1802">
        <v>157</v>
      </c>
      <c r="I1802" t="s">
        <v>291</v>
      </c>
      <c r="J1802">
        <v>7</v>
      </c>
    </row>
    <row r="1803" spans="1:10" x14ac:dyDescent="0.25">
      <c r="A1803">
        <v>1802</v>
      </c>
      <c r="B1803" s="35">
        <v>43494</v>
      </c>
      <c r="C1803" t="s">
        <v>5532</v>
      </c>
      <c r="D1803" t="s">
        <v>5531</v>
      </c>
      <c r="E1803" t="s">
        <v>2913</v>
      </c>
      <c r="F1803" t="s">
        <v>378</v>
      </c>
      <c r="G1803" t="s">
        <v>446</v>
      </c>
      <c r="H1803">
        <v>147</v>
      </c>
      <c r="I1803" t="s">
        <v>239</v>
      </c>
      <c r="J1803">
        <v>10</v>
      </c>
    </row>
    <row r="1804" spans="1:10" x14ac:dyDescent="0.25">
      <c r="A1804">
        <v>1803</v>
      </c>
      <c r="B1804" s="35">
        <v>43614</v>
      </c>
      <c r="C1804" t="s">
        <v>5534</v>
      </c>
      <c r="D1804" t="s">
        <v>4772</v>
      </c>
      <c r="E1804" t="s">
        <v>5533</v>
      </c>
      <c r="F1804" t="s">
        <v>506</v>
      </c>
      <c r="G1804" t="s">
        <v>800</v>
      </c>
      <c r="H1804">
        <v>494</v>
      </c>
      <c r="I1804" t="s">
        <v>245</v>
      </c>
      <c r="J1804">
        <v>6</v>
      </c>
    </row>
    <row r="1805" spans="1:10" x14ac:dyDescent="0.25">
      <c r="A1805">
        <v>1804</v>
      </c>
      <c r="B1805" s="35">
        <v>43600</v>
      </c>
      <c r="C1805" t="s">
        <v>5536</v>
      </c>
      <c r="D1805" t="s">
        <v>2765</v>
      </c>
      <c r="E1805" t="s">
        <v>5535</v>
      </c>
      <c r="F1805" t="s">
        <v>473</v>
      </c>
      <c r="G1805" t="s">
        <v>490</v>
      </c>
      <c r="H1805">
        <v>130</v>
      </c>
      <c r="I1805" t="s">
        <v>305</v>
      </c>
      <c r="J1805">
        <v>1</v>
      </c>
    </row>
    <row r="1806" spans="1:10" x14ac:dyDescent="0.25">
      <c r="A1806">
        <v>1805</v>
      </c>
      <c r="B1806" s="35">
        <v>43736</v>
      </c>
      <c r="C1806" t="s">
        <v>5538</v>
      </c>
      <c r="D1806" t="s">
        <v>4867</v>
      </c>
      <c r="E1806" t="s">
        <v>5537</v>
      </c>
      <c r="F1806" t="s">
        <v>584</v>
      </c>
      <c r="G1806" t="s">
        <v>589</v>
      </c>
      <c r="H1806">
        <v>268</v>
      </c>
      <c r="I1806" t="s">
        <v>229</v>
      </c>
      <c r="J1806">
        <v>7</v>
      </c>
    </row>
    <row r="1807" spans="1:10" x14ac:dyDescent="0.25">
      <c r="A1807">
        <v>1806</v>
      </c>
      <c r="B1807" s="35">
        <v>43562</v>
      </c>
      <c r="C1807" t="s">
        <v>5541</v>
      </c>
      <c r="D1807" t="s">
        <v>5539</v>
      </c>
      <c r="E1807" t="s">
        <v>5540</v>
      </c>
      <c r="F1807" t="s">
        <v>432</v>
      </c>
      <c r="G1807" t="s">
        <v>334</v>
      </c>
      <c r="H1807">
        <v>238</v>
      </c>
      <c r="I1807" t="s">
        <v>251</v>
      </c>
      <c r="J1807">
        <v>1</v>
      </c>
    </row>
    <row r="1808" spans="1:10" x14ac:dyDescent="0.25">
      <c r="A1808">
        <v>1807</v>
      </c>
      <c r="B1808" s="35">
        <v>43789</v>
      </c>
      <c r="C1808" t="s">
        <v>5544</v>
      </c>
      <c r="D1808" t="s">
        <v>5542</v>
      </c>
      <c r="E1808" t="s">
        <v>5543</v>
      </c>
      <c r="F1808" t="s">
        <v>300</v>
      </c>
      <c r="G1808" t="s">
        <v>338</v>
      </c>
      <c r="H1808">
        <v>469</v>
      </c>
      <c r="I1808" t="s">
        <v>229</v>
      </c>
      <c r="J1808">
        <v>7</v>
      </c>
    </row>
    <row r="1809" spans="1:10" x14ac:dyDescent="0.25">
      <c r="A1809">
        <v>1808</v>
      </c>
      <c r="B1809" s="35">
        <v>43614</v>
      </c>
      <c r="C1809" t="s">
        <v>5546</v>
      </c>
      <c r="D1809" t="s">
        <v>2737</v>
      </c>
      <c r="E1809" t="s">
        <v>5545</v>
      </c>
      <c r="F1809" t="s">
        <v>450</v>
      </c>
      <c r="G1809" t="s">
        <v>256</v>
      </c>
      <c r="H1809">
        <v>136</v>
      </c>
      <c r="I1809" t="s">
        <v>239</v>
      </c>
      <c r="J1809">
        <v>10</v>
      </c>
    </row>
    <row r="1810" spans="1:10" x14ac:dyDescent="0.25">
      <c r="A1810">
        <v>1809</v>
      </c>
      <c r="B1810" s="35">
        <v>43658</v>
      </c>
      <c r="C1810" t="s">
        <v>5549</v>
      </c>
      <c r="D1810" t="s">
        <v>5547</v>
      </c>
      <c r="E1810" t="s">
        <v>5548</v>
      </c>
      <c r="F1810" t="s">
        <v>233</v>
      </c>
      <c r="G1810" t="s">
        <v>698</v>
      </c>
      <c r="H1810">
        <v>217</v>
      </c>
      <c r="I1810" t="s">
        <v>291</v>
      </c>
      <c r="J1810">
        <v>5</v>
      </c>
    </row>
    <row r="1811" spans="1:10" x14ac:dyDescent="0.25">
      <c r="A1811">
        <v>1810</v>
      </c>
      <c r="B1811" s="35">
        <v>43646</v>
      </c>
      <c r="C1811" t="s">
        <v>5552</v>
      </c>
      <c r="D1811" t="s">
        <v>5550</v>
      </c>
      <c r="E1811" t="s">
        <v>5551</v>
      </c>
      <c r="F1811" t="s">
        <v>300</v>
      </c>
      <c r="G1811" t="s">
        <v>367</v>
      </c>
      <c r="H1811">
        <v>32</v>
      </c>
      <c r="I1811" t="s">
        <v>291</v>
      </c>
      <c r="J1811">
        <v>6</v>
      </c>
    </row>
    <row r="1812" spans="1:10" x14ac:dyDescent="0.25">
      <c r="A1812">
        <v>1811</v>
      </c>
      <c r="B1812" s="35">
        <v>43767</v>
      </c>
      <c r="C1812" t="s">
        <v>5555</v>
      </c>
      <c r="D1812" t="s">
        <v>5553</v>
      </c>
      <c r="E1812" t="s">
        <v>5554</v>
      </c>
      <c r="F1812" t="s">
        <v>407</v>
      </c>
      <c r="G1812" t="s">
        <v>726</v>
      </c>
      <c r="H1812">
        <v>378</v>
      </c>
      <c r="I1812" t="s">
        <v>291</v>
      </c>
      <c r="J1812">
        <v>2</v>
      </c>
    </row>
    <row r="1813" spans="1:10" x14ac:dyDescent="0.25">
      <c r="A1813">
        <v>1812</v>
      </c>
      <c r="B1813" s="35">
        <v>43643</v>
      </c>
      <c r="C1813" t="s">
        <v>5558</v>
      </c>
      <c r="D1813" t="s">
        <v>5556</v>
      </c>
      <c r="E1813" t="s">
        <v>5557</v>
      </c>
      <c r="F1813" t="s">
        <v>233</v>
      </c>
      <c r="G1813" t="s">
        <v>286</v>
      </c>
      <c r="H1813">
        <v>159</v>
      </c>
      <c r="I1813" t="s">
        <v>245</v>
      </c>
      <c r="J1813">
        <v>7</v>
      </c>
    </row>
    <row r="1814" spans="1:10" x14ac:dyDescent="0.25">
      <c r="A1814">
        <v>1813</v>
      </c>
      <c r="B1814" s="35">
        <v>43632</v>
      </c>
      <c r="C1814" t="s">
        <v>5561</v>
      </c>
      <c r="D1814" t="s">
        <v>5559</v>
      </c>
      <c r="E1814" t="s">
        <v>5560</v>
      </c>
      <c r="F1814" t="s">
        <v>580</v>
      </c>
      <c r="G1814" t="s">
        <v>1146</v>
      </c>
      <c r="H1814">
        <v>214</v>
      </c>
      <c r="I1814" t="s">
        <v>251</v>
      </c>
      <c r="J1814">
        <v>4</v>
      </c>
    </row>
    <row r="1815" spans="1:10" x14ac:dyDescent="0.25">
      <c r="A1815">
        <v>1814</v>
      </c>
      <c r="B1815" s="35">
        <v>43613</v>
      </c>
      <c r="C1815" t="s">
        <v>5564</v>
      </c>
      <c r="D1815" t="s">
        <v>5562</v>
      </c>
      <c r="E1815" t="s">
        <v>5563</v>
      </c>
      <c r="F1815" t="s">
        <v>243</v>
      </c>
      <c r="G1815" t="s">
        <v>296</v>
      </c>
      <c r="H1815">
        <v>186</v>
      </c>
      <c r="I1815" t="s">
        <v>239</v>
      </c>
      <c r="J1815">
        <v>5</v>
      </c>
    </row>
    <row r="1816" spans="1:10" x14ac:dyDescent="0.25">
      <c r="A1816">
        <v>1815</v>
      </c>
      <c r="B1816" s="35">
        <v>43609</v>
      </c>
      <c r="C1816" t="s">
        <v>5567</v>
      </c>
      <c r="D1816" t="s">
        <v>5565</v>
      </c>
      <c r="E1816" t="s">
        <v>5566</v>
      </c>
      <c r="F1816" t="s">
        <v>468</v>
      </c>
      <c r="G1816" t="s">
        <v>490</v>
      </c>
      <c r="H1816">
        <v>152</v>
      </c>
      <c r="I1816" t="s">
        <v>245</v>
      </c>
      <c r="J1816">
        <v>8</v>
      </c>
    </row>
    <row r="1817" spans="1:10" x14ac:dyDescent="0.25">
      <c r="A1817">
        <v>1816</v>
      </c>
      <c r="B1817" s="35">
        <v>43611</v>
      </c>
      <c r="C1817" t="s">
        <v>5570</v>
      </c>
      <c r="D1817" t="s">
        <v>5568</v>
      </c>
      <c r="E1817" t="s">
        <v>5569</v>
      </c>
      <c r="F1817" t="s">
        <v>233</v>
      </c>
      <c r="G1817" t="s">
        <v>234</v>
      </c>
      <c r="H1817">
        <v>407</v>
      </c>
      <c r="I1817" t="s">
        <v>291</v>
      </c>
      <c r="J1817">
        <v>8</v>
      </c>
    </row>
    <row r="1818" spans="1:10" x14ac:dyDescent="0.25">
      <c r="A1818">
        <v>1817</v>
      </c>
      <c r="B1818" s="35">
        <v>43489</v>
      </c>
      <c r="C1818" t="s">
        <v>5573</v>
      </c>
      <c r="D1818" t="s">
        <v>5571</v>
      </c>
      <c r="E1818" t="s">
        <v>5572</v>
      </c>
      <c r="F1818" t="s">
        <v>300</v>
      </c>
      <c r="G1818" t="s">
        <v>589</v>
      </c>
      <c r="H1818">
        <v>289</v>
      </c>
      <c r="I1818" t="s">
        <v>229</v>
      </c>
      <c r="J1818">
        <v>5</v>
      </c>
    </row>
    <row r="1819" spans="1:10" x14ac:dyDescent="0.25">
      <c r="A1819">
        <v>1818</v>
      </c>
      <c r="B1819" s="35">
        <v>43636</v>
      </c>
      <c r="C1819" t="s">
        <v>5576</v>
      </c>
      <c r="D1819" t="s">
        <v>5574</v>
      </c>
      <c r="E1819" t="s">
        <v>5575</v>
      </c>
      <c r="F1819" t="s">
        <v>300</v>
      </c>
      <c r="G1819" t="s">
        <v>345</v>
      </c>
      <c r="H1819">
        <v>245</v>
      </c>
      <c r="I1819" t="s">
        <v>257</v>
      </c>
      <c r="J1819">
        <v>3</v>
      </c>
    </row>
    <row r="1820" spans="1:10" x14ac:dyDescent="0.25">
      <c r="A1820">
        <v>1819</v>
      </c>
      <c r="B1820" s="35">
        <v>43475</v>
      </c>
      <c r="C1820" t="s">
        <v>5579</v>
      </c>
      <c r="D1820" t="s">
        <v>5577</v>
      </c>
      <c r="E1820" t="s">
        <v>5578</v>
      </c>
      <c r="F1820" t="s">
        <v>290</v>
      </c>
      <c r="G1820" t="s">
        <v>345</v>
      </c>
      <c r="H1820">
        <v>379</v>
      </c>
      <c r="I1820" t="s">
        <v>305</v>
      </c>
      <c r="J1820">
        <v>7</v>
      </c>
    </row>
    <row r="1821" spans="1:10" x14ac:dyDescent="0.25">
      <c r="A1821">
        <v>1820</v>
      </c>
      <c r="B1821" s="35">
        <v>43641</v>
      </c>
      <c r="C1821" t="s">
        <v>5582</v>
      </c>
      <c r="D1821" t="s">
        <v>5580</v>
      </c>
      <c r="E1821" t="s">
        <v>5581</v>
      </c>
      <c r="F1821" t="s">
        <v>233</v>
      </c>
      <c r="G1821" t="s">
        <v>1072</v>
      </c>
      <c r="H1821">
        <v>383</v>
      </c>
      <c r="I1821" t="s">
        <v>229</v>
      </c>
      <c r="J1821">
        <v>9</v>
      </c>
    </row>
    <row r="1822" spans="1:10" x14ac:dyDescent="0.25">
      <c r="A1822">
        <v>1821</v>
      </c>
      <c r="B1822" s="35">
        <v>43469</v>
      </c>
      <c r="C1822" t="s">
        <v>5585</v>
      </c>
      <c r="D1822" t="s">
        <v>5583</v>
      </c>
      <c r="E1822" t="s">
        <v>5584</v>
      </c>
      <c r="F1822" t="s">
        <v>243</v>
      </c>
      <c r="G1822" t="s">
        <v>698</v>
      </c>
      <c r="H1822">
        <v>438</v>
      </c>
      <c r="I1822" t="s">
        <v>305</v>
      </c>
      <c r="J1822">
        <v>9</v>
      </c>
    </row>
    <row r="1823" spans="1:10" x14ac:dyDescent="0.25">
      <c r="A1823">
        <v>1822</v>
      </c>
      <c r="B1823" s="35">
        <v>43605</v>
      </c>
      <c r="C1823" t="s">
        <v>5588</v>
      </c>
      <c r="D1823" t="s">
        <v>5586</v>
      </c>
      <c r="E1823" t="s">
        <v>5587</v>
      </c>
      <c r="F1823" t="s">
        <v>722</v>
      </c>
      <c r="G1823" t="s">
        <v>316</v>
      </c>
      <c r="H1823">
        <v>272</v>
      </c>
      <c r="I1823" t="s">
        <v>257</v>
      </c>
      <c r="J1823">
        <v>8</v>
      </c>
    </row>
    <row r="1824" spans="1:10" x14ac:dyDescent="0.25">
      <c r="A1824">
        <v>1823</v>
      </c>
      <c r="B1824" s="35">
        <v>43561</v>
      </c>
      <c r="C1824" t="s">
        <v>5591</v>
      </c>
      <c r="D1824" t="s">
        <v>5589</v>
      </c>
      <c r="E1824" t="s">
        <v>5590</v>
      </c>
      <c r="F1824" t="s">
        <v>83</v>
      </c>
      <c r="G1824" t="s">
        <v>338</v>
      </c>
      <c r="H1824">
        <v>211</v>
      </c>
      <c r="I1824" t="s">
        <v>257</v>
      </c>
      <c r="J1824">
        <v>9</v>
      </c>
    </row>
    <row r="1825" spans="1:10" x14ac:dyDescent="0.25">
      <c r="A1825">
        <v>1824</v>
      </c>
      <c r="B1825" s="35">
        <v>43546</v>
      </c>
      <c r="C1825" t="s">
        <v>5594</v>
      </c>
      <c r="D1825" t="s">
        <v>5592</v>
      </c>
      <c r="E1825" t="s">
        <v>5593</v>
      </c>
      <c r="F1825" t="s">
        <v>243</v>
      </c>
      <c r="G1825" t="s">
        <v>828</v>
      </c>
      <c r="H1825">
        <v>174</v>
      </c>
      <c r="I1825" t="s">
        <v>257</v>
      </c>
      <c r="J1825">
        <v>2</v>
      </c>
    </row>
    <row r="1826" spans="1:10" x14ac:dyDescent="0.25">
      <c r="A1826">
        <v>1825</v>
      </c>
      <c r="B1826" s="35">
        <v>43508</v>
      </c>
      <c r="C1826" t="s">
        <v>5597</v>
      </c>
      <c r="D1826" t="s">
        <v>5595</v>
      </c>
      <c r="E1826" t="s">
        <v>5596</v>
      </c>
      <c r="F1826" t="s">
        <v>366</v>
      </c>
      <c r="G1826" t="s">
        <v>469</v>
      </c>
      <c r="H1826">
        <v>84</v>
      </c>
      <c r="I1826" t="s">
        <v>291</v>
      </c>
      <c r="J1826">
        <v>10</v>
      </c>
    </row>
    <row r="1827" spans="1:10" x14ac:dyDescent="0.25">
      <c r="A1827">
        <v>1826</v>
      </c>
      <c r="B1827" s="35">
        <v>43697</v>
      </c>
      <c r="C1827" t="s">
        <v>5600</v>
      </c>
      <c r="D1827" t="s">
        <v>5598</v>
      </c>
      <c r="E1827" t="s">
        <v>5599</v>
      </c>
      <c r="F1827" t="s">
        <v>407</v>
      </c>
      <c r="G1827" t="s">
        <v>1146</v>
      </c>
      <c r="H1827">
        <v>359</v>
      </c>
      <c r="I1827" t="s">
        <v>229</v>
      </c>
      <c r="J1827">
        <v>2</v>
      </c>
    </row>
    <row r="1828" spans="1:10" x14ac:dyDescent="0.25">
      <c r="A1828">
        <v>1827</v>
      </c>
      <c r="B1828" s="35">
        <v>43584</v>
      </c>
      <c r="C1828" t="s">
        <v>5603</v>
      </c>
      <c r="D1828" t="s">
        <v>5601</v>
      </c>
      <c r="E1828" t="s">
        <v>5602</v>
      </c>
      <c r="F1828" t="s">
        <v>83</v>
      </c>
      <c r="G1828" t="s">
        <v>296</v>
      </c>
      <c r="H1828">
        <v>370</v>
      </c>
      <c r="I1828" t="s">
        <v>229</v>
      </c>
      <c r="J1828">
        <v>3</v>
      </c>
    </row>
    <row r="1829" spans="1:10" x14ac:dyDescent="0.25">
      <c r="A1829">
        <v>1828</v>
      </c>
      <c r="B1829" s="35">
        <v>43643</v>
      </c>
      <c r="C1829" t="s">
        <v>5606</v>
      </c>
      <c r="D1829" t="s">
        <v>5604</v>
      </c>
      <c r="E1829" t="s">
        <v>5605</v>
      </c>
      <c r="F1829" t="s">
        <v>300</v>
      </c>
      <c r="G1829" t="s">
        <v>296</v>
      </c>
      <c r="H1829">
        <v>393</v>
      </c>
      <c r="I1829" t="s">
        <v>291</v>
      </c>
      <c r="J1829">
        <v>1</v>
      </c>
    </row>
    <row r="1830" spans="1:10" x14ac:dyDescent="0.25">
      <c r="A1830">
        <v>1829</v>
      </c>
      <c r="B1830" s="35">
        <v>43651</v>
      </c>
      <c r="C1830" t="s">
        <v>5609</v>
      </c>
      <c r="D1830" t="s">
        <v>5607</v>
      </c>
      <c r="E1830" t="s">
        <v>5608</v>
      </c>
      <c r="F1830" t="s">
        <v>233</v>
      </c>
      <c r="G1830" t="s">
        <v>625</v>
      </c>
      <c r="H1830">
        <v>483</v>
      </c>
      <c r="I1830" t="s">
        <v>251</v>
      </c>
      <c r="J1830">
        <v>2</v>
      </c>
    </row>
    <row r="1831" spans="1:10" x14ac:dyDescent="0.25">
      <c r="A1831">
        <v>1830</v>
      </c>
      <c r="B1831" s="35">
        <v>43674</v>
      </c>
      <c r="C1831" t="s">
        <v>5612</v>
      </c>
      <c r="D1831" t="s">
        <v>5610</v>
      </c>
      <c r="E1831" t="s">
        <v>5611</v>
      </c>
      <c r="F1831" t="s">
        <v>450</v>
      </c>
      <c r="G1831" t="s">
        <v>858</v>
      </c>
      <c r="H1831">
        <v>316</v>
      </c>
      <c r="I1831" t="s">
        <v>229</v>
      </c>
      <c r="J1831">
        <v>8</v>
      </c>
    </row>
    <row r="1832" spans="1:10" x14ac:dyDescent="0.25">
      <c r="A1832">
        <v>1831</v>
      </c>
      <c r="B1832" s="35">
        <v>43694</v>
      </c>
      <c r="C1832" t="s">
        <v>5615</v>
      </c>
      <c r="D1832" t="s">
        <v>5613</v>
      </c>
      <c r="E1832" t="s">
        <v>5614</v>
      </c>
      <c r="F1832" t="s">
        <v>722</v>
      </c>
      <c r="G1832" t="s">
        <v>358</v>
      </c>
      <c r="H1832">
        <v>186</v>
      </c>
      <c r="I1832" t="s">
        <v>239</v>
      </c>
      <c r="J1832">
        <v>5</v>
      </c>
    </row>
    <row r="1833" spans="1:10" x14ac:dyDescent="0.25">
      <c r="A1833">
        <v>1832</v>
      </c>
      <c r="B1833" s="35">
        <v>43722</v>
      </c>
      <c r="C1833" t="s">
        <v>5618</v>
      </c>
      <c r="D1833" t="s">
        <v>5616</v>
      </c>
      <c r="E1833" t="s">
        <v>5617</v>
      </c>
      <c r="F1833" t="s">
        <v>432</v>
      </c>
      <c r="G1833" t="s">
        <v>425</v>
      </c>
      <c r="H1833">
        <v>320</v>
      </c>
      <c r="I1833" t="s">
        <v>245</v>
      </c>
      <c r="J1833">
        <v>2</v>
      </c>
    </row>
    <row r="1834" spans="1:10" x14ac:dyDescent="0.25">
      <c r="A1834">
        <v>1833</v>
      </c>
      <c r="B1834" s="35">
        <v>43477</v>
      </c>
      <c r="C1834" t="s">
        <v>5621</v>
      </c>
      <c r="D1834" t="s">
        <v>5619</v>
      </c>
      <c r="E1834" t="s">
        <v>5620</v>
      </c>
      <c r="F1834" t="s">
        <v>300</v>
      </c>
      <c r="G1834" t="s">
        <v>625</v>
      </c>
      <c r="H1834">
        <v>447</v>
      </c>
      <c r="I1834" t="s">
        <v>257</v>
      </c>
      <c r="J1834">
        <v>5</v>
      </c>
    </row>
    <row r="1835" spans="1:10" x14ac:dyDescent="0.25">
      <c r="A1835">
        <v>1834</v>
      </c>
      <c r="B1835" s="35">
        <v>43684</v>
      </c>
      <c r="C1835" t="s">
        <v>5624</v>
      </c>
      <c r="D1835" t="s">
        <v>5622</v>
      </c>
      <c r="E1835" t="s">
        <v>5623</v>
      </c>
      <c r="F1835" t="s">
        <v>233</v>
      </c>
      <c r="G1835" t="s">
        <v>358</v>
      </c>
      <c r="H1835">
        <v>92</v>
      </c>
      <c r="I1835" t="s">
        <v>229</v>
      </c>
      <c r="J1835">
        <v>2</v>
      </c>
    </row>
    <row r="1836" spans="1:10" x14ac:dyDescent="0.25">
      <c r="A1836">
        <v>1835</v>
      </c>
      <c r="B1836" s="35">
        <v>43527</v>
      </c>
      <c r="C1836" t="s">
        <v>5627</v>
      </c>
      <c r="D1836" t="s">
        <v>5625</v>
      </c>
      <c r="E1836" t="s">
        <v>5626</v>
      </c>
      <c r="F1836" t="s">
        <v>83</v>
      </c>
      <c r="G1836" t="s">
        <v>446</v>
      </c>
      <c r="H1836">
        <v>249</v>
      </c>
      <c r="I1836" t="s">
        <v>251</v>
      </c>
      <c r="J1836">
        <v>1</v>
      </c>
    </row>
    <row r="1837" spans="1:10" x14ac:dyDescent="0.25">
      <c r="A1837">
        <v>1836</v>
      </c>
      <c r="B1837" s="35">
        <v>43606</v>
      </c>
      <c r="C1837" t="s">
        <v>5630</v>
      </c>
      <c r="D1837" t="s">
        <v>5628</v>
      </c>
      <c r="E1837" t="s">
        <v>5629</v>
      </c>
      <c r="F1837" t="s">
        <v>270</v>
      </c>
      <c r="G1837" t="s">
        <v>296</v>
      </c>
      <c r="H1837">
        <v>296</v>
      </c>
      <c r="I1837" t="s">
        <v>229</v>
      </c>
      <c r="J1837">
        <v>6</v>
      </c>
    </row>
    <row r="1838" spans="1:10" x14ac:dyDescent="0.25">
      <c r="A1838">
        <v>1837</v>
      </c>
      <c r="B1838" s="35">
        <v>43528</v>
      </c>
      <c r="C1838" t="s">
        <v>5633</v>
      </c>
      <c r="D1838" t="s">
        <v>5631</v>
      </c>
      <c r="E1838" t="s">
        <v>5632</v>
      </c>
      <c r="F1838" t="s">
        <v>525</v>
      </c>
      <c r="G1838" t="s">
        <v>925</v>
      </c>
      <c r="H1838">
        <v>58</v>
      </c>
      <c r="I1838" t="s">
        <v>239</v>
      </c>
      <c r="J1838">
        <v>3</v>
      </c>
    </row>
    <row r="1839" spans="1:10" x14ac:dyDescent="0.25">
      <c r="A1839">
        <v>1838</v>
      </c>
      <c r="B1839" s="35">
        <v>43636</v>
      </c>
      <c r="C1839" t="s">
        <v>5636</v>
      </c>
      <c r="D1839" t="s">
        <v>5634</v>
      </c>
      <c r="E1839" t="s">
        <v>5635</v>
      </c>
      <c r="F1839" t="s">
        <v>243</v>
      </c>
      <c r="G1839" t="s">
        <v>684</v>
      </c>
      <c r="H1839">
        <v>299</v>
      </c>
      <c r="I1839" t="s">
        <v>245</v>
      </c>
      <c r="J1839">
        <v>4</v>
      </c>
    </row>
    <row r="1840" spans="1:10" x14ac:dyDescent="0.25">
      <c r="A1840">
        <v>1839</v>
      </c>
      <c r="B1840" s="35">
        <v>43470</v>
      </c>
      <c r="C1840" t="s">
        <v>5638</v>
      </c>
      <c r="D1840" t="s">
        <v>5637</v>
      </c>
      <c r="E1840" t="s">
        <v>898</v>
      </c>
      <c r="F1840" t="s">
        <v>249</v>
      </c>
      <c r="G1840" t="s">
        <v>324</v>
      </c>
      <c r="H1840">
        <v>237</v>
      </c>
      <c r="I1840" t="s">
        <v>257</v>
      </c>
      <c r="J1840">
        <v>6</v>
      </c>
    </row>
    <row r="1841" spans="1:10" x14ac:dyDescent="0.25">
      <c r="A1841">
        <v>1840</v>
      </c>
      <c r="B1841" s="35">
        <v>43469</v>
      </c>
      <c r="C1841" t="s">
        <v>5641</v>
      </c>
      <c r="D1841" t="s">
        <v>5639</v>
      </c>
      <c r="E1841" t="s">
        <v>5640</v>
      </c>
      <c r="F1841" t="s">
        <v>432</v>
      </c>
      <c r="G1841" t="s">
        <v>469</v>
      </c>
      <c r="H1841">
        <v>96</v>
      </c>
      <c r="I1841" t="s">
        <v>245</v>
      </c>
      <c r="J1841">
        <v>1</v>
      </c>
    </row>
    <row r="1842" spans="1:10" x14ac:dyDescent="0.25">
      <c r="A1842">
        <v>1841</v>
      </c>
      <c r="B1842" s="35">
        <v>43663</v>
      </c>
      <c r="C1842" t="s">
        <v>5644</v>
      </c>
      <c r="D1842" t="s">
        <v>5642</v>
      </c>
      <c r="E1842" t="s">
        <v>5643</v>
      </c>
      <c r="F1842" t="s">
        <v>270</v>
      </c>
      <c r="G1842" t="s">
        <v>567</v>
      </c>
      <c r="H1842">
        <v>257</v>
      </c>
      <c r="I1842" t="s">
        <v>229</v>
      </c>
      <c r="J1842">
        <v>10</v>
      </c>
    </row>
    <row r="1843" spans="1:10" x14ac:dyDescent="0.25">
      <c r="A1843">
        <v>1842</v>
      </c>
      <c r="B1843" s="35">
        <v>43731</v>
      </c>
      <c r="C1843" t="s">
        <v>5647</v>
      </c>
      <c r="D1843" t="s">
        <v>5645</v>
      </c>
      <c r="E1843" t="s">
        <v>5646</v>
      </c>
      <c r="F1843" t="s">
        <v>270</v>
      </c>
      <c r="G1843" t="s">
        <v>403</v>
      </c>
      <c r="H1843">
        <v>195</v>
      </c>
      <c r="I1843" t="s">
        <v>229</v>
      </c>
      <c r="J1843">
        <v>10</v>
      </c>
    </row>
    <row r="1844" spans="1:10" x14ac:dyDescent="0.25">
      <c r="A1844">
        <v>1843</v>
      </c>
      <c r="B1844" s="35">
        <v>43504</v>
      </c>
      <c r="C1844" t="s">
        <v>5650</v>
      </c>
      <c r="D1844" t="s">
        <v>5648</v>
      </c>
      <c r="E1844" t="s">
        <v>5649</v>
      </c>
      <c r="F1844" t="s">
        <v>450</v>
      </c>
      <c r="G1844" t="s">
        <v>557</v>
      </c>
      <c r="H1844">
        <v>117</v>
      </c>
      <c r="I1844" t="s">
        <v>291</v>
      </c>
      <c r="J1844">
        <v>10</v>
      </c>
    </row>
    <row r="1845" spans="1:10" x14ac:dyDescent="0.25">
      <c r="A1845">
        <v>1844</v>
      </c>
      <c r="B1845" s="35">
        <v>43498</v>
      </c>
      <c r="C1845" t="s">
        <v>5653</v>
      </c>
      <c r="D1845" t="s">
        <v>5651</v>
      </c>
      <c r="E1845" t="s">
        <v>5652</v>
      </c>
      <c r="F1845" t="s">
        <v>506</v>
      </c>
      <c r="G1845" t="s">
        <v>324</v>
      </c>
      <c r="H1845">
        <v>269</v>
      </c>
      <c r="I1845" t="s">
        <v>251</v>
      </c>
      <c r="J1845">
        <v>1</v>
      </c>
    </row>
    <row r="1846" spans="1:10" x14ac:dyDescent="0.25">
      <c r="A1846">
        <v>1845</v>
      </c>
      <c r="B1846" s="35">
        <v>43718</v>
      </c>
      <c r="C1846" t="s">
        <v>5655</v>
      </c>
      <c r="D1846" t="s">
        <v>1128</v>
      </c>
      <c r="E1846" t="s">
        <v>5654</v>
      </c>
      <c r="F1846" t="s">
        <v>270</v>
      </c>
      <c r="G1846" t="s">
        <v>490</v>
      </c>
      <c r="H1846">
        <v>318</v>
      </c>
      <c r="I1846" t="s">
        <v>257</v>
      </c>
      <c r="J1846">
        <v>5</v>
      </c>
    </row>
    <row r="1847" spans="1:10" x14ac:dyDescent="0.25">
      <c r="A1847">
        <v>1846</v>
      </c>
      <c r="B1847" s="35">
        <v>43675</v>
      </c>
      <c r="C1847" t="s">
        <v>5658</v>
      </c>
      <c r="D1847" t="s">
        <v>5656</v>
      </c>
      <c r="E1847" t="s">
        <v>5657</v>
      </c>
      <c r="F1847" t="s">
        <v>255</v>
      </c>
      <c r="G1847" t="s">
        <v>334</v>
      </c>
      <c r="H1847">
        <v>221</v>
      </c>
      <c r="I1847" t="s">
        <v>291</v>
      </c>
      <c r="J1847">
        <v>3</v>
      </c>
    </row>
    <row r="1848" spans="1:10" x14ac:dyDescent="0.25">
      <c r="A1848">
        <v>1847</v>
      </c>
      <c r="B1848" s="35">
        <v>43702</v>
      </c>
      <c r="C1848" t="s">
        <v>5661</v>
      </c>
      <c r="D1848" t="s">
        <v>5659</v>
      </c>
      <c r="E1848" t="s">
        <v>5660</v>
      </c>
      <c r="F1848" t="s">
        <v>924</v>
      </c>
      <c r="G1848" t="s">
        <v>256</v>
      </c>
      <c r="H1848">
        <v>406</v>
      </c>
      <c r="I1848" t="s">
        <v>305</v>
      </c>
      <c r="J1848">
        <v>10</v>
      </c>
    </row>
    <row r="1849" spans="1:10" x14ac:dyDescent="0.25">
      <c r="A1849">
        <v>1848</v>
      </c>
      <c r="B1849" s="35">
        <v>43551</v>
      </c>
      <c r="C1849" t="s">
        <v>5664</v>
      </c>
      <c r="D1849" t="s">
        <v>5662</v>
      </c>
      <c r="E1849" t="s">
        <v>5663</v>
      </c>
      <c r="F1849" t="s">
        <v>730</v>
      </c>
      <c r="G1849" t="s">
        <v>234</v>
      </c>
      <c r="H1849">
        <v>184</v>
      </c>
      <c r="I1849" t="s">
        <v>239</v>
      </c>
      <c r="J1849">
        <v>6</v>
      </c>
    </row>
    <row r="1850" spans="1:10" x14ac:dyDescent="0.25">
      <c r="A1850">
        <v>1849</v>
      </c>
      <c r="B1850" s="35">
        <v>43644</v>
      </c>
      <c r="C1850" t="s">
        <v>5667</v>
      </c>
      <c r="D1850" t="s">
        <v>5665</v>
      </c>
      <c r="E1850" t="s">
        <v>5666</v>
      </c>
      <c r="F1850" t="s">
        <v>671</v>
      </c>
      <c r="G1850" t="s">
        <v>567</v>
      </c>
      <c r="H1850">
        <v>347</v>
      </c>
      <c r="I1850" t="s">
        <v>291</v>
      </c>
      <c r="J1850">
        <v>5</v>
      </c>
    </row>
    <row r="1851" spans="1:10" x14ac:dyDescent="0.25">
      <c r="A1851">
        <v>1850</v>
      </c>
      <c r="B1851" s="35">
        <v>43503</v>
      </c>
      <c r="C1851" t="s">
        <v>5670</v>
      </c>
      <c r="D1851" t="s">
        <v>5668</v>
      </c>
      <c r="E1851" t="s">
        <v>5669</v>
      </c>
      <c r="F1851" t="s">
        <v>333</v>
      </c>
      <c r="G1851" t="s">
        <v>458</v>
      </c>
      <c r="H1851">
        <v>261</v>
      </c>
      <c r="I1851" t="s">
        <v>251</v>
      </c>
      <c r="J1851">
        <v>1</v>
      </c>
    </row>
    <row r="1852" spans="1:10" x14ac:dyDescent="0.25">
      <c r="A1852">
        <v>1851</v>
      </c>
      <c r="B1852" s="35">
        <v>43626</v>
      </c>
      <c r="C1852" t="s">
        <v>5672</v>
      </c>
      <c r="D1852" t="s">
        <v>3960</v>
      </c>
      <c r="E1852" t="s">
        <v>5671</v>
      </c>
      <c r="F1852" t="s">
        <v>671</v>
      </c>
      <c r="G1852" t="s">
        <v>698</v>
      </c>
      <c r="H1852">
        <v>284</v>
      </c>
      <c r="I1852" t="s">
        <v>305</v>
      </c>
      <c r="J1852">
        <v>7</v>
      </c>
    </row>
    <row r="1853" spans="1:10" x14ac:dyDescent="0.25">
      <c r="A1853">
        <v>1852</v>
      </c>
      <c r="B1853" s="35">
        <v>43637</v>
      </c>
      <c r="C1853" t="s">
        <v>5674</v>
      </c>
      <c r="D1853" t="s">
        <v>2584</v>
      </c>
      <c r="E1853" t="s">
        <v>5673</v>
      </c>
      <c r="F1853" t="s">
        <v>407</v>
      </c>
      <c r="G1853" t="s">
        <v>271</v>
      </c>
      <c r="H1853">
        <v>305</v>
      </c>
      <c r="I1853" t="s">
        <v>251</v>
      </c>
      <c r="J1853">
        <v>10</v>
      </c>
    </row>
    <row r="1854" spans="1:10" x14ac:dyDescent="0.25">
      <c r="A1854">
        <v>1853</v>
      </c>
      <c r="B1854" s="35">
        <v>43595</v>
      </c>
      <c r="C1854" t="s">
        <v>5677</v>
      </c>
      <c r="D1854" t="s">
        <v>5675</v>
      </c>
      <c r="E1854" t="s">
        <v>5676</v>
      </c>
      <c r="F1854" t="s">
        <v>233</v>
      </c>
      <c r="G1854" t="s">
        <v>329</v>
      </c>
      <c r="H1854">
        <v>132</v>
      </c>
      <c r="I1854" t="s">
        <v>305</v>
      </c>
      <c r="J1854">
        <v>9</v>
      </c>
    </row>
    <row r="1855" spans="1:10" x14ac:dyDescent="0.25">
      <c r="A1855">
        <v>1854</v>
      </c>
      <c r="B1855" s="35">
        <v>43480</v>
      </c>
      <c r="C1855" t="s">
        <v>5680</v>
      </c>
      <c r="D1855" t="s">
        <v>5678</v>
      </c>
      <c r="E1855" t="s">
        <v>5679</v>
      </c>
      <c r="F1855" t="s">
        <v>506</v>
      </c>
      <c r="G1855" t="s">
        <v>399</v>
      </c>
      <c r="H1855">
        <v>324</v>
      </c>
      <c r="I1855" t="s">
        <v>239</v>
      </c>
      <c r="J1855">
        <v>2</v>
      </c>
    </row>
    <row r="1856" spans="1:10" x14ac:dyDescent="0.25">
      <c r="A1856">
        <v>1855</v>
      </c>
      <c r="B1856" s="35">
        <v>43486</v>
      </c>
      <c r="C1856" t="s">
        <v>5683</v>
      </c>
      <c r="D1856" t="s">
        <v>5681</v>
      </c>
      <c r="E1856" t="s">
        <v>5682</v>
      </c>
      <c r="F1856" t="s">
        <v>333</v>
      </c>
      <c r="G1856" t="s">
        <v>296</v>
      </c>
      <c r="H1856">
        <v>452</v>
      </c>
      <c r="I1856" t="s">
        <v>251</v>
      </c>
      <c r="J1856">
        <v>9</v>
      </c>
    </row>
    <row r="1857" spans="1:10" x14ac:dyDescent="0.25">
      <c r="A1857">
        <v>1856</v>
      </c>
      <c r="B1857" s="35">
        <v>43730</v>
      </c>
      <c r="C1857" t="s">
        <v>5685</v>
      </c>
      <c r="D1857" t="s">
        <v>3378</v>
      </c>
      <c r="E1857" t="s">
        <v>5684</v>
      </c>
      <c r="F1857" t="s">
        <v>1056</v>
      </c>
      <c r="G1857" t="s">
        <v>276</v>
      </c>
      <c r="H1857">
        <v>118</v>
      </c>
      <c r="I1857" t="s">
        <v>229</v>
      </c>
      <c r="J1857">
        <v>2</v>
      </c>
    </row>
    <row r="1858" spans="1:10" x14ac:dyDescent="0.25">
      <c r="A1858">
        <v>1857</v>
      </c>
      <c r="B1858" s="35">
        <v>43485</v>
      </c>
      <c r="C1858" t="s">
        <v>5688</v>
      </c>
      <c r="D1858" t="s">
        <v>5686</v>
      </c>
      <c r="E1858" t="s">
        <v>5687</v>
      </c>
      <c r="F1858" t="s">
        <v>233</v>
      </c>
      <c r="G1858" t="s">
        <v>362</v>
      </c>
      <c r="H1858">
        <v>130</v>
      </c>
      <c r="I1858" t="s">
        <v>251</v>
      </c>
      <c r="J1858">
        <v>5</v>
      </c>
    </row>
    <row r="1859" spans="1:10" x14ac:dyDescent="0.25">
      <c r="A1859">
        <v>1858</v>
      </c>
      <c r="B1859" s="35">
        <v>43664</v>
      </c>
      <c r="C1859" t="s">
        <v>5691</v>
      </c>
      <c r="D1859" t="s">
        <v>5689</v>
      </c>
      <c r="E1859" t="s">
        <v>5690</v>
      </c>
      <c r="F1859" t="s">
        <v>295</v>
      </c>
      <c r="G1859" t="s">
        <v>271</v>
      </c>
      <c r="H1859">
        <v>28</v>
      </c>
      <c r="I1859" t="s">
        <v>229</v>
      </c>
      <c r="J1859">
        <v>9</v>
      </c>
    </row>
    <row r="1860" spans="1:10" x14ac:dyDescent="0.25">
      <c r="A1860">
        <v>1859</v>
      </c>
      <c r="B1860" s="35">
        <v>43761</v>
      </c>
      <c r="C1860" t="s">
        <v>5694</v>
      </c>
      <c r="D1860" t="s">
        <v>5692</v>
      </c>
      <c r="E1860" t="s">
        <v>5693</v>
      </c>
      <c r="F1860" t="s">
        <v>556</v>
      </c>
      <c r="G1860" t="s">
        <v>345</v>
      </c>
      <c r="H1860">
        <v>22</v>
      </c>
      <c r="I1860" t="s">
        <v>239</v>
      </c>
      <c r="J1860">
        <v>10</v>
      </c>
    </row>
    <row r="1861" spans="1:10" x14ac:dyDescent="0.25">
      <c r="A1861">
        <v>1860</v>
      </c>
      <c r="B1861" s="35">
        <v>43597</v>
      </c>
      <c r="C1861" t="s">
        <v>5697</v>
      </c>
      <c r="D1861" t="s">
        <v>5695</v>
      </c>
      <c r="E1861" t="s">
        <v>5696</v>
      </c>
      <c r="F1861" t="s">
        <v>233</v>
      </c>
      <c r="G1861" t="s">
        <v>371</v>
      </c>
      <c r="H1861">
        <v>191</v>
      </c>
      <c r="I1861" t="s">
        <v>251</v>
      </c>
      <c r="J1861">
        <v>8</v>
      </c>
    </row>
    <row r="1862" spans="1:10" x14ac:dyDescent="0.25">
      <c r="A1862">
        <v>1861</v>
      </c>
      <c r="B1862" s="35">
        <v>43773</v>
      </c>
      <c r="C1862" t="s">
        <v>5700</v>
      </c>
      <c r="D1862" t="s">
        <v>5698</v>
      </c>
      <c r="E1862" t="s">
        <v>5699</v>
      </c>
      <c r="F1862" t="s">
        <v>378</v>
      </c>
      <c r="G1862" t="s">
        <v>557</v>
      </c>
      <c r="H1862">
        <v>93</v>
      </c>
      <c r="I1862" t="s">
        <v>257</v>
      </c>
      <c r="J1862">
        <v>5</v>
      </c>
    </row>
    <row r="1863" spans="1:10" x14ac:dyDescent="0.25">
      <c r="A1863">
        <v>1862</v>
      </c>
      <c r="B1863" s="35">
        <v>43606</v>
      </c>
      <c r="C1863" t="s">
        <v>5702</v>
      </c>
      <c r="D1863" t="s">
        <v>5431</v>
      </c>
      <c r="E1863" t="s">
        <v>5701</v>
      </c>
      <c r="F1863" t="s">
        <v>233</v>
      </c>
      <c r="G1863" t="s">
        <v>1146</v>
      </c>
      <c r="H1863">
        <v>344</v>
      </c>
      <c r="I1863" t="s">
        <v>291</v>
      </c>
      <c r="J1863">
        <v>8</v>
      </c>
    </row>
    <row r="1864" spans="1:10" x14ac:dyDescent="0.25">
      <c r="A1864">
        <v>1863</v>
      </c>
      <c r="B1864" s="35">
        <v>43522</v>
      </c>
      <c r="C1864" t="s">
        <v>5704</v>
      </c>
      <c r="D1864" t="s">
        <v>1680</v>
      </c>
      <c r="E1864" t="s">
        <v>5703</v>
      </c>
      <c r="F1864" t="s">
        <v>468</v>
      </c>
      <c r="G1864" t="s">
        <v>625</v>
      </c>
      <c r="H1864">
        <v>341</v>
      </c>
      <c r="I1864" t="s">
        <v>251</v>
      </c>
      <c r="J1864">
        <v>4</v>
      </c>
    </row>
    <row r="1865" spans="1:10" x14ac:dyDescent="0.25">
      <c r="A1865">
        <v>1864</v>
      </c>
      <c r="B1865" s="35">
        <v>43607</v>
      </c>
      <c r="C1865" t="s">
        <v>5707</v>
      </c>
      <c r="D1865" t="s">
        <v>5705</v>
      </c>
      <c r="E1865" t="s">
        <v>5706</v>
      </c>
      <c r="F1865" t="s">
        <v>924</v>
      </c>
      <c r="G1865" t="s">
        <v>925</v>
      </c>
      <c r="H1865">
        <v>402</v>
      </c>
      <c r="I1865" t="s">
        <v>305</v>
      </c>
      <c r="J1865">
        <v>9</v>
      </c>
    </row>
    <row r="1866" spans="1:10" x14ac:dyDescent="0.25">
      <c r="A1866">
        <v>1865</v>
      </c>
      <c r="B1866" s="35">
        <v>43759</v>
      </c>
      <c r="C1866" t="s">
        <v>5709</v>
      </c>
      <c r="D1866" t="s">
        <v>1005</v>
      </c>
      <c r="E1866" t="s">
        <v>5708</v>
      </c>
      <c r="F1866" t="s">
        <v>270</v>
      </c>
      <c r="G1866" t="s">
        <v>589</v>
      </c>
      <c r="H1866">
        <v>48</v>
      </c>
      <c r="I1866" t="s">
        <v>239</v>
      </c>
      <c r="J1866">
        <v>8</v>
      </c>
    </row>
    <row r="1867" spans="1:10" x14ac:dyDescent="0.25">
      <c r="A1867">
        <v>1866</v>
      </c>
      <c r="B1867" s="35">
        <v>43516</v>
      </c>
      <c r="C1867" t="s">
        <v>5712</v>
      </c>
      <c r="D1867" t="s">
        <v>5710</v>
      </c>
      <c r="E1867" t="s">
        <v>5711</v>
      </c>
      <c r="F1867" t="s">
        <v>233</v>
      </c>
      <c r="G1867" t="s">
        <v>309</v>
      </c>
      <c r="H1867">
        <v>152</v>
      </c>
      <c r="I1867" t="s">
        <v>291</v>
      </c>
      <c r="J1867">
        <v>10</v>
      </c>
    </row>
    <row r="1868" spans="1:10" x14ac:dyDescent="0.25">
      <c r="A1868">
        <v>1867</v>
      </c>
      <c r="B1868" s="35">
        <v>43631</v>
      </c>
      <c r="C1868" t="s">
        <v>5714</v>
      </c>
      <c r="D1868" t="s">
        <v>2759</v>
      </c>
      <c r="E1868" t="s">
        <v>5713</v>
      </c>
      <c r="F1868" t="s">
        <v>580</v>
      </c>
      <c r="G1868" t="s">
        <v>513</v>
      </c>
      <c r="H1868">
        <v>109</v>
      </c>
      <c r="I1868" t="s">
        <v>257</v>
      </c>
      <c r="J1868">
        <v>1</v>
      </c>
    </row>
    <row r="1869" spans="1:10" x14ac:dyDescent="0.25">
      <c r="A1869">
        <v>1868</v>
      </c>
      <c r="B1869" s="35">
        <v>43754</v>
      </c>
      <c r="C1869" t="s">
        <v>5715</v>
      </c>
      <c r="D1869" t="s">
        <v>1021</v>
      </c>
      <c r="E1869" t="s">
        <v>4229</v>
      </c>
      <c r="F1869" t="s">
        <v>900</v>
      </c>
      <c r="G1869" t="s">
        <v>567</v>
      </c>
      <c r="H1869">
        <v>63</v>
      </c>
      <c r="I1869" t="s">
        <v>229</v>
      </c>
      <c r="J1869">
        <v>10</v>
      </c>
    </row>
    <row r="1870" spans="1:10" x14ac:dyDescent="0.25">
      <c r="A1870">
        <v>1869</v>
      </c>
      <c r="B1870" s="35">
        <v>43610</v>
      </c>
      <c r="C1870" t="s">
        <v>5718</v>
      </c>
      <c r="D1870" t="s">
        <v>5716</v>
      </c>
      <c r="E1870" t="s">
        <v>5717</v>
      </c>
      <c r="F1870" t="s">
        <v>300</v>
      </c>
      <c r="G1870" t="s">
        <v>228</v>
      </c>
      <c r="H1870">
        <v>119</v>
      </c>
      <c r="I1870" t="s">
        <v>251</v>
      </c>
      <c r="J1870">
        <v>1</v>
      </c>
    </row>
    <row r="1871" spans="1:10" x14ac:dyDescent="0.25">
      <c r="A1871">
        <v>1870</v>
      </c>
      <c r="B1871" s="35">
        <v>43542</v>
      </c>
      <c r="C1871" t="s">
        <v>5721</v>
      </c>
      <c r="D1871" t="s">
        <v>5719</v>
      </c>
      <c r="E1871" t="s">
        <v>5720</v>
      </c>
      <c r="F1871" t="s">
        <v>473</v>
      </c>
      <c r="G1871" t="s">
        <v>541</v>
      </c>
      <c r="H1871">
        <v>235</v>
      </c>
      <c r="I1871" t="s">
        <v>239</v>
      </c>
      <c r="J1871">
        <v>2</v>
      </c>
    </row>
    <row r="1872" spans="1:10" x14ac:dyDescent="0.25">
      <c r="A1872">
        <v>1871</v>
      </c>
      <c r="B1872" s="35">
        <v>43468</v>
      </c>
      <c r="C1872" t="s">
        <v>5724</v>
      </c>
      <c r="D1872" t="s">
        <v>5722</v>
      </c>
      <c r="E1872" t="s">
        <v>5723</v>
      </c>
      <c r="F1872" t="s">
        <v>261</v>
      </c>
      <c r="G1872" t="s">
        <v>286</v>
      </c>
      <c r="H1872">
        <v>298</v>
      </c>
      <c r="I1872" t="s">
        <v>229</v>
      </c>
      <c r="J1872">
        <v>6</v>
      </c>
    </row>
    <row r="1873" spans="1:10" x14ac:dyDescent="0.25">
      <c r="A1873">
        <v>1872</v>
      </c>
      <c r="B1873" s="35">
        <v>43680</v>
      </c>
      <c r="C1873" t="s">
        <v>5726</v>
      </c>
      <c r="D1873" t="s">
        <v>2542</v>
      </c>
      <c r="E1873" t="s">
        <v>5725</v>
      </c>
      <c r="F1873" t="s">
        <v>548</v>
      </c>
      <c r="G1873" t="s">
        <v>865</v>
      </c>
      <c r="H1873">
        <v>73</v>
      </c>
      <c r="I1873" t="s">
        <v>305</v>
      </c>
      <c r="J1873">
        <v>9</v>
      </c>
    </row>
    <row r="1874" spans="1:10" x14ac:dyDescent="0.25">
      <c r="A1874">
        <v>1873</v>
      </c>
      <c r="B1874" s="35">
        <v>43687</v>
      </c>
      <c r="C1874" t="s">
        <v>5729</v>
      </c>
      <c r="D1874" t="s">
        <v>5727</v>
      </c>
      <c r="E1874" t="s">
        <v>5728</v>
      </c>
      <c r="F1874" t="s">
        <v>584</v>
      </c>
      <c r="G1874" t="s">
        <v>513</v>
      </c>
      <c r="H1874">
        <v>140</v>
      </c>
      <c r="I1874" t="s">
        <v>239</v>
      </c>
      <c r="J1874">
        <v>8</v>
      </c>
    </row>
    <row r="1875" spans="1:10" x14ac:dyDescent="0.25">
      <c r="A1875">
        <v>1874</v>
      </c>
      <c r="B1875" s="35">
        <v>43585</v>
      </c>
      <c r="C1875" t="s">
        <v>5732</v>
      </c>
      <c r="D1875" t="s">
        <v>5730</v>
      </c>
      <c r="E1875" t="s">
        <v>5731</v>
      </c>
      <c r="F1875" t="s">
        <v>378</v>
      </c>
      <c r="G1875" t="s">
        <v>446</v>
      </c>
      <c r="H1875">
        <v>162</v>
      </c>
      <c r="I1875" t="s">
        <v>229</v>
      </c>
      <c r="J1875">
        <v>7</v>
      </c>
    </row>
    <row r="1876" spans="1:10" x14ac:dyDescent="0.25">
      <c r="A1876">
        <v>1875</v>
      </c>
      <c r="B1876" s="35">
        <v>43470</v>
      </c>
      <c r="C1876" t="s">
        <v>5734</v>
      </c>
      <c r="D1876" t="s">
        <v>2655</v>
      </c>
      <c r="E1876" t="s">
        <v>5733</v>
      </c>
      <c r="F1876" t="s">
        <v>924</v>
      </c>
      <c r="G1876" t="s">
        <v>469</v>
      </c>
      <c r="H1876">
        <v>457</v>
      </c>
      <c r="I1876" t="s">
        <v>291</v>
      </c>
      <c r="J1876">
        <v>2</v>
      </c>
    </row>
    <row r="1877" spans="1:10" x14ac:dyDescent="0.25">
      <c r="A1877">
        <v>1876</v>
      </c>
      <c r="B1877" s="35">
        <v>43675</v>
      </c>
      <c r="C1877" t="s">
        <v>5737</v>
      </c>
      <c r="D1877" t="s">
        <v>5735</v>
      </c>
      <c r="E1877" t="s">
        <v>5736</v>
      </c>
      <c r="F1877" t="s">
        <v>333</v>
      </c>
      <c r="G1877" t="s">
        <v>309</v>
      </c>
      <c r="H1877">
        <v>92</v>
      </c>
      <c r="I1877" t="s">
        <v>257</v>
      </c>
      <c r="J1877">
        <v>8</v>
      </c>
    </row>
    <row r="1878" spans="1:10" x14ac:dyDescent="0.25">
      <c r="A1878">
        <v>1877</v>
      </c>
      <c r="B1878" s="35">
        <v>43632</v>
      </c>
      <c r="C1878" t="s">
        <v>5740</v>
      </c>
      <c r="D1878" t="s">
        <v>5738</v>
      </c>
      <c r="E1878" t="s">
        <v>5739</v>
      </c>
      <c r="F1878" t="s">
        <v>556</v>
      </c>
      <c r="G1878" t="s">
        <v>649</v>
      </c>
      <c r="H1878">
        <v>344</v>
      </c>
      <c r="I1878" t="s">
        <v>229</v>
      </c>
      <c r="J1878">
        <v>5</v>
      </c>
    </row>
    <row r="1879" spans="1:10" x14ac:dyDescent="0.25">
      <c r="A1879">
        <v>1878</v>
      </c>
      <c r="B1879" s="35">
        <v>43563</v>
      </c>
      <c r="C1879" t="s">
        <v>5742</v>
      </c>
      <c r="D1879" t="s">
        <v>1021</v>
      </c>
      <c r="E1879" t="s">
        <v>5741</v>
      </c>
      <c r="F1879" t="s">
        <v>407</v>
      </c>
      <c r="G1879" t="s">
        <v>800</v>
      </c>
      <c r="H1879">
        <v>74</v>
      </c>
      <c r="I1879" t="s">
        <v>229</v>
      </c>
      <c r="J1879">
        <v>1</v>
      </c>
    </row>
    <row r="1880" spans="1:10" x14ac:dyDescent="0.25">
      <c r="A1880">
        <v>1879</v>
      </c>
      <c r="B1880" s="35">
        <v>43492</v>
      </c>
      <c r="C1880" t="s">
        <v>5745</v>
      </c>
      <c r="D1880" t="s">
        <v>5743</v>
      </c>
      <c r="E1880" t="s">
        <v>5744</v>
      </c>
      <c r="F1880" t="s">
        <v>730</v>
      </c>
      <c r="G1880" t="s">
        <v>925</v>
      </c>
      <c r="H1880">
        <v>400</v>
      </c>
      <c r="I1880" t="s">
        <v>245</v>
      </c>
      <c r="J1880">
        <v>4</v>
      </c>
    </row>
    <row r="1881" spans="1:10" x14ac:dyDescent="0.25">
      <c r="A1881">
        <v>1880</v>
      </c>
      <c r="B1881" s="35">
        <v>43777</v>
      </c>
      <c r="C1881" t="s">
        <v>5748</v>
      </c>
      <c r="D1881" t="s">
        <v>5746</v>
      </c>
      <c r="E1881" t="s">
        <v>5747</v>
      </c>
      <c r="F1881" t="s">
        <v>506</v>
      </c>
      <c r="G1881" t="s">
        <v>334</v>
      </c>
      <c r="H1881">
        <v>451</v>
      </c>
      <c r="I1881" t="s">
        <v>257</v>
      </c>
      <c r="J1881">
        <v>7</v>
      </c>
    </row>
    <row r="1882" spans="1:10" x14ac:dyDescent="0.25">
      <c r="A1882">
        <v>1881</v>
      </c>
      <c r="B1882" s="35">
        <v>43535</v>
      </c>
      <c r="C1882" t="s">
        <v>5750</v>
      </c>
      <c r="D1882" t="s">
        <v>694</v>
      </c>
      <c r="E1882" t="s">
        <v>5749</v>
      </c>
      <c r="F1882" t="s">
        <v>233</v>
      </c>
      <c r="G1882" t="s">
        <v>446</v>
      </c>
      <c r="H1882">
        <v>409</v>
      </c>
      <c r="I1882" t="s">
        <v>257</v>
      </c>
      <c r="J1882">
        <v>5</v>
      </c>
    </row>
    <row r="1883" spans="1:10" x14ac:dyDescent="0.25">
      <c r="A1883">
        <v>1882</v>
      </c>
      <c r="B1883" s="35">
        <v>43658</v>
      </c>
      <c r="C1883" t="s">
        <v>5753</v>
      </c>
      <c r="D1883" t="s">
        <v>5751</v>
      </c>
      <c r="E1883" t="s">
        <v>5752</v>
      </c>
      <c r="F1883" t="s">
        <v>730</v>
      </c>
      <c r="G1883" t="s">
        <v>698</v>
      </c>
      <c r="H1883">
        <v>246</v>
      </c>
      <c r="I1883" t="s">
        <v>251</v>
      </c>
      <c r="J1883">
        <v>3</v>
      </c>
    </row>
    <row r="1884" spans="1:10" x14ac:dyDescent="0.25">
      <c r="A1884">
        <v>1883</v>
      </c>
      <c r="B1884" s="35">
        <v>43623</v>
      </c>
      <c r="C1884" t="s">
        <v>5756</v>
      </c>
      <c r="D1884" t="s">
        <v>5754</v>
      </c>
      <c r="E1884" t="s">
        <v>5755</v>
      </c>
      <c r="F1884" t="s">
        <v>473</v>
      </c>
      <c r="G1884" t="s">
        <v>800</v>
      </c>
      <c r="H1884">
        <v>357</v>
      </c>
      <c r="I1884" t="s">
        <v>239</v>
      </c>
      <c r="J1884">
        <v>9</v>
      </c>
    </row>
    <row r="1885" spans="1:10" x14ac:dyDescent="0.25">
      <c r="A1885">
        <v>1884</v>
      </c>
      <c r="B1885" s="35">
        <v>43756</v>
      </c>
      <c r="C1885" t="s">
        <v>5759</v>
      </c>
      <c r="D1885" t="s">
        <v>5757</v>
      </c>
      <c r="E1885" t="s">
        <v>5758</v>
      </c>
      <c r="F1885" t="s">
        <v>300</v>
      </c>
      <c r="G1885" t="s">
        <v>421</v>
      </c>
      <c r="H1885">
        <v>87</v>
      </c>
      <c r="I1885" t="s">
        <v>245</v>
      </c>
      <c r="J1885">
        <v>9</v>
      </c>
    </row>
    <row r="1886" spans="1:10" x14ac:dyDescent="0.25">
      <c r="A1886">
        <v>1885</v>
      </c>
      <c r="B1886" s="35">
        <v>43789</v>
      </c>
      <c r="C1886" t="s">
        <v>5761</v>
      </c>
      <c r="D1886" t="s">
        <v>5760</v>
      </c>
      <c r="E1886" t="s">
        <v>5703</v>
      </c>
      <c r="F1886" t="s">
        <v>383</v>
      </c>
      <c r="G1886" t="s">
        <v>250</v>
      </c>
      <c r="H1886">
        <v>417</v>
      </c>
      <c r="I1886" t="s">
        <v>245</v>
      </c>
      <c r="J1886">
        <v>8</v>
      </c>
    </row>
    <row r="1887" spans="1:10" x14ac:dyDescent="0.25">
      <c r="A1887">
        <v>1886</v>
      </c>
      <c r="B1887" s="35">
        <v>43771</v>
      </c>
      <c r="C1887" t="s">
        <v>5764</v>
      </c>
      <c r="D1887" t="s">
        <v>5762</v>
      </c>
      <c r="E1887" t="s">
        <v>5763</v>
      </c>
      <c r="F1887" t="s">
        <v>584</v>
      </c>
      <c r="G1887" t="s">
        <v>388</v>
      </c>
      <c r="H1887">
        <v>213</v>
      </c>
      <c r="I1887" t="s">
        <v>305</v>
      </c>
      <c r="J1887">
        <v>8</v>
      </c>
    </row>
    <row r="1888" spans="1:10" x14ac:dyDescent="0.25">
      <c r="A1888">
        <v>1887</v>
      </c>
      <c r="B1888" s="35">
        <v>43601</v>
      </c>
      <c r="C1888" t="s">
        <v>5767</v>
      </c>
      <c r="D1888" t="s">
        <v>5765</v>
      </c>
      <c r="E1888" t="s">
        <v>5766</v>
      </c>
      <c r="F1888" t="s">
        <v>233</v>
      </c>
      <c r="G1888" t="s">
        <v>1343</v>
      </c>
      <c r="H1888">
        <v>387</v>
      </c>
      <c r="I1888" t="s">
        <v>245</v>
      </c>
      <c r="J1888">
        <v>4</v>
      </c>
    </row>
    <row r="1889" spans="1:10" x14ac:dyDescent="0.25">
      <c r="A1889">
        <v>1888</v>
      </c>
      <c r="B1889" s="35">
        <v>43578</v>
      </c>
      <c r="C1889" t="s">
        <v>5770</v>
      </c>
      <c r="D1889" t="s">
        <v>5768</v>
      </c>
      <c r="E1889" t="s">
        <v>5769</v>
      </c>
      <c r="F1889" t="s">
        <v>275</v>
      </c>
      <c r="G1889" t="s">
        <v>518</v>
      </c>
      <c r="H1889">
        <v>130</v>
      </c>
      <c r="I1889" t="s">
        <v>257</v>
      </c>
      <c r="J1889">
        <v>7</v>
      </c>
    </row>
    <row r="1890" spans="1:10" x14ac:dyDescent="0.25">
      <c r="A1890">
        <v>1889</v>
      </c>
      <c r="B1890" s="35">
        <v>43539</v>
      </c>
      <c r="C1890" t="s">
        <v>5773</v>
      </c>
      <c r="D1890" t="s">
        <v>5771</v>
      </c>
      <c r="E1890" t="s">
        <v>5772</v>
      </c>
      <c r="F1890" t="s">
        <v>233</v>
      </c>
      <c r="G1890" t="s">
        <v>705</v>
      </c>
      <c r="H1890">
        <v>284</v>
      </c>
      <c r="I1890" t="s">
        <v>257</v>
      </c>
      <c r="J1890">
        <v>8</v>
      </c>
    </row>
    <row r="1891" spans="1:10" x14ac:dyDescent="0.25">
      <c r="A1891">
        <v>1890</v>
      </c>
      <c r="B1891" s="35">
        <v>43599</v>
      </c>
      <c r="C1891" t="s">
        <v>5776</v>
      </c>
      <c r="D1891" t="s">
        <v>5774</v>
      </c>
      <c r="E1891" t="s">
        <v>5775</v>
      </c>
      <c r="F1891" t="s">
        <v>450</v>
      </c>
      <c r="G1891" t="s">
        <v>384</v>
      </c>
      <c r="H1891">
        <v>68</v>
      </c>
      <c r="I1891" t="s">
        <v>291</v>
      </c>
      <c r="J1891">
        <v>6</v>
      </c>
    </row>
    <row r="1892" spans="1:10" x14ac:dyDescent="0.25">
      <c r="A1892">
        <v>1891</v>
      </c>
      <c r="B1892" s="35">
        <v>43499</v>
      </c>
      <c r="C1892" t="s">
        <v>5779</v>
      </c>
      <c r="D1892" t="s">
        <v>5777</v>
      </c>
      <c r="E1892" t="s">
        <v>5778</v>
      </c>
      <c r="F1892" t="s">
        <v>924</v>
      </c>
      <c r="G1892" t="s">
        <v>1026</v>
      </c>
      <c r="H1892">
        <v>224</v>
      </c>
      <c r="I1892" t="s">
        <v>305</v>
      </c>
      <c r="J1892">
        <v>1</v>
      </c>
    </row>
    <row r="1893" spans="1:10" x14ac:dyDescent="0.25">
      <c r="A1893">
        <v>1892</v>
      </c>
      <c r="B1893" s="35">
        <v>43469</v>
      </c>
      <c r="C1893" t="s">
        <v>5782</v>
      </c>
      <c r="D1893" t="s">
        <v>5780</v>
      </c>
      <c r="E1893" t="s">
        <v>5781</v>
      </c>
      <c r="F1893" t="s">
        <v>233</v>
      </c>
      <c r="G1893" t="s">
        <v>469</v>
      </c>
      <c r="H1893">
        <v>334</v>
      </c>
      <c r="I1893" t="s">
        <v>305</v>
      </c>
      <c r="J1893">
        <v>5</v>
      </c>
    </row>
    <row r="1894" spans="1:10" x14ac:dyDescent="0.25">
      <c r="A1894">
        <v>1893</v>
      </c>
      <c r="B1894" s="35">
        <v>43709</v>
      </c>
      <c r="C1894" t="s">
        <v>5785</v>
      </c>
      <c r="D1894" t="s">
        <v>5783</v>
      </c>
      <c r="E1894" t="s">
        <v>5784</v>
      </c>
      <c r="F1894" t="s">
        <v>233</v>
      </c>
      <c r="G1894" t="s">
        <v>705</v>
      </c>
      <c r="H1894">
        <v>385</v>
      </c>
      <c r="I1894" t="s">
        <v>305</v>
      </c>
      <c r="J1894">
        <v>1</v>
      </c>
    </row>
    <row r="1895" spans="1:10" x14ac:dyDescent="0.25">
      <c r="A1895">
        <v>1894</v>
      </c>
      <c r="B1895" s="35">
        <v>43515</v>
      </c>
      <c r="C1895" t="s">
        <v>5787</v>
      </c>
      <c r="D1895" t="s">
        <v>5786</v>
      </c>
      <c r="E1895" t="s">
        <v>3069</v>
      </c>
      <c r="F1895" t="s">
        <v>395</v>
      </c>
      <c r="G1895" t="s">
        <v>271</v>
      </c>
      <c r="H1895">
        <v>342</v>
      </c>
      <c r="I1895" t="s">
        <v>251</v>
      </c>
      <c r="J1895">
        <v>4</v>
      </c>
    </row>
    <row r="1896" spans="1:10" x14ac:dyDescent="0.25">
      <c r="A1896">
        <v>1895</v>
      </c>
      <c r="B1896" s="35">
        <v>43491</v>
      </c>
      <c r="C1896" t="s">
        <v>5790</v>
      </c>
      <c r="D1896" t="s">
        <v>5788</v>
      </c>
      <c r="E1896" t="s">
        <v>5789</v>
      </c>
      <c r="F1896" t="s">
        <v>432</v>
      </c>
      <c r="G1896" t="s">
        <v>304</v>
      </c>
      <c r="H1896">
        <v>277</v>
      </c>
      <c r="I1896" t="s">
        <v>257</v>
      </c>
      <c r="J1896">
        <v>9</v>
      </c>
    </row>
    <row r="1897" spans="1:10" x14ac:dyDescent="0.25">
      <c r="A1897">
        <v>1896</v>
      </c>
      <c r="B1897" s="35">
        <v>43670</v>
      </c>
      <c r="C1897" t="s">
        <v>5793</v>
      </c>
      <c r="D1897" t="s">
        <v>5791</v>
      </c>
      <c r="E1897" t="s">
        <v>5792</v>
      </c>
      <c r="F1897" t="s">
        <v>270</v>
      </c>
      <c r="G1897" t="s">
        <v>358</v>
      </c>
      <c r="H1897">
        <v>311</v>
      </c>
      <c r="I1897" t="s">
        <v>291</v>
      </c>
      <c r="J1897">
        <v>10</v>
      </c>
    </row>
    <row r="1898" spans="1:10" x14ac:dyDescent="0.25">
      <c r="A1898">
        <v>1897</v>
      </c>
      <c r="B1898" s="35">
        <v>43507</v>
      </c>
      <c r="C1898" t="s">
        <v>5796</v>
      </c>
      <c r="D1898" t="s">
        <v>5794</v>
      </c>
      <c r="E1898" t="s">
        <v>5795</v>
      </c>
      <c r="F1898" t="s">
        <v>233</v>
      </c>
      <c r="G1898" t="s">
        <v>411</v>
      </c>
      <c r="H1898">
        <v>152</v>
      </c>
      <c r="I1898" t="s">
        <v>245</v>
      </c>
      <c r="J1898">
        <v>9</v>
      </c>
    </row>
    <row r="1899" spans="1:10" x14ac:dyDescent="0.25">
      <c r="A1899">
        <v>1898</v>
      </c>
      <c r="B1899" s="35">
        <v>43614</v>
      </c>
      <c r="C1899" t="s">
        <v>5799</v>
      </c>
      <c r="D1899" t="s">
        <v>5797</v>
      </c>
      <c r="E1899" t="s">
        <v>5798</v>
      </c>
      <c r="F1899" t="s">
        <v>83</v>
      </c>
      <c r="G1899" t="s">
        <v>329</v>
      </c>
      <c r="H1899">
        <v>305</v>
      </c>
      <c r="I1899" t="s">
        <v>305</v>
      </c>
      <c r="J1899">
        <v>5</v>
      </c>
    </row>
    <row r="1900" spans="1:10" x14ac:dyDescent="0.25">
      <c r="A1900">
        <v>1899</v>
      </c>
      <c r="B1900" s="35">
        <v>43511</v>
      </c>
      <c r="C1900" t="s">
        <v>5802</v>
      </c>
      <c r="D1900" t="s">
        <v>5800</v>
      </c>
      <c r="E1900" t="s">
        <v>5801</v>
      </c>
      <c r="F1900" t="s">
        <v>333</v>
      </c>
      <c r="G1900" t="s">
        <v>474</v>
      </c>
      <c r="H1900">
        <v>283</v>
      </c>
      <c r="I1900" t="s">
        <v>305</v>
      </c>
      <c r="J1900">
        <v>10</v>
      </c>
    </row>
    <row r="1901" spans="1:10" x14ac:dyDescent="0.25">
      <c r="A1901">
        <v>1900</v>
      </c>
      <c r="B1901" s="35">
        <v>43773</v>
      </c>
      <c r="C1901" t="s">
        <v>5804</v>
      </c>
      <c r="D1901" t="s">
        <v>5622</v>
      </c>
      <c r="E1901" t="s">
        <v>5803</v>
      </c>
      <c r="F1901" t="s">
        <v>300</v>
      </c>
      <c r="G1901" t="s">
        <v>1267</v>
      </c>
      <c r="H1901">
        <v>213</v>
      </c>
      <c r="I1901" t="s">
        <v>257</v>
      </c>
      <c r="J1901">
        <v>1</v>
      </c>
    </row>
    <row r="1902" spans="1:10" x14ac:dyDescent="0.25">
      <c r="A1902">
        <v>1901</v>
      </c>
      <c r="B1902" s="35">
        <v>43734</v>
      </c>
      <c r="C1902" t="s">
        <v>5807</v>
      </c>
      <c r="D1902" t="s">
        <v>5805</v>
      </c>
      <c r="E1902" t="s">
        <v>5806</v>
      </c>
      <c r="F1902" t="s">
        <v>238</v>
      </c>
      <c r="G1902" t="s">
        <v>1014</v>
      </c>
      <c r="H1902">
        <v>415</v>
      </c>
      <c r="I1902" t="s">
        <v>251</v>
      </c>
      <c r="J1902">
        <v>6</v>
      </c>
    </row>
    <row r="1903" spans="1:10" x14ac:dyDescent="0.25">
      <c r="A1903">
        <v>1902</v>
      </c>
      <c r="B1903" s="35">
        <v>43700</v>
      </c>
      <c r="C1903" t="s">
        <v>5810</v>
      </c>
      <c r="D1903" t="s">
        <v>5808</v>
      </c>
      <c r="E1903" t="s">
        <v>5809</v>
      </c>
      <c r="F1903" t="s">
        <v>378</v>
      </c>
      <c r="G1903" t="s">
        <v>749</v>
      </c>
      <c r="H1903">
        <v>338</v>
      </c>
      <c r="I1903" t="s">
        <v>229</v>
      </c>
      <c r="J1903">
        <v>5</v>
      </c>
    </row>
    <row r="1904" spans="1:10" x14ac:dyDescent="0.25">
      <c r="A1904">
        <v>1903</v>
      </c>
      <c r="B1904" s="35">
        <v>43496</v>
      </c>
      <c r="C1904" t="s">
        <v>5813</v>
      </c>
      <c r="D1904" t="s">
        <v>5811</v>
      </c>
      <c r="E1904" t="s">
        <v>5812</v>
      </c>
      <c r="F1904" t="s">
        <v>233</v>
      </c>
      <c r="G1904" t="s">
        <v>589</v>
      </c>
      <c r="H1904">
        <v>466</v>
      </c>
      <c r="I1904" t="s">
        <v>245</v>
      </c>
      <c r="J1904">
        <v>6</v>
      </c>
    </row>
    <row r="1905" spans="1:10" x14ac:dyDescent="0.25">
      <c r="A1905">
        <v>1904</v>
      </c>
      <c r="B1905" s="35">
        <v>43704</v>
      </c>
      <c r="C1905" t="s">
        <v>5815</v>
      </c>
      <c r="D1905" t="s">
        <v>3537</v>
      </c>
      <c r="E1905" t="s">
        <v>5814</v>
      </c>
      <c r="F1905" t="s">
        <v>468</v>
      </c>
      <c r="G1905" t="s">
        <v>281</v>
      </c>
      <c r="H1905">
        <v>215</v>
      </c>
      <c r="I1905" t="s">
        <v>239</v>
      </c>
      <c r="J1905">
        <v>1</v>
      </c>
    </row>
    <row r="1906" spans="1:10" x14ac:dyDescent="0.25">
      <c r="A1906">
        <v>1905</v>
      </c>
      <c r="B1906" s="35">
        <v>43490</v>
      </c>
      <c r="C1906" t="s">
        <v>5818</v>
      </c>
      <c r="D1906" t="s">
        <v>5816</v>
      </c>
      <c r="E1906" t="s">
        <v>5817</v>
      </c>
      <c r="F1906" t="s">
        <v>333</v>
      </c>
      <c r="G1906" t="s">
        <v>869</v>
      </c>
      <c r="H1906">
        <v>91</v>
      </c>
      <c r="I1906" t="s">
        <v>251</v>
      </c>
      <c r="J1906">
        <v>4</v>
      </c>
    </row>
    <row r="1907" spans="1:10" x14ac:dyDescent="0.25">
      <c r="A1907">
        <v>1906</v>
      </c>
      <c r="B1907" s="35">
        <v>43597</v>
      </c>
      <c r="C1907" t="s">
        <v>5821</v>
      </c>
      <c r="D1907" t="s">
        <v>5819</v>
      </c>
      <c r="E1907" t="s">
        <v>5820</v>
      </c>
      <c r="F1907" t="s">
        <v>784</v>
      </c>
      <c r="G1907" t="s">
        <v>296</v>
      </c>
      <c r="H1907">
        <v>160</v>
      </c>
      <c r="I1907" t="s">
        <v>305</v>
      </c>
      <c r="J1907">
        <v>2</v>
      </c>
    </row>
    <row r="1908" spans="1:10" x14ac:dyDescent="0.25">
      <c r="A1908">
        <v>1907</v>
      </c>
      <c r="B1908" s="35">
        <v>43638</v>
      </c>
      <c r="C1908" t="s">
        <v>5824</v>
      </c>
      <c r="D1908" t="s">
        <v>5822</v>
      </c>
      <c r="E1908" t="s">
        <v>5823</v>
      </c>
      <c r="F1908" t="s">
        <v>83</v>
      </c>
      <c r="G1908" t="s">
        <v>324</v>
      </c>
      <c r="H1908">
        <v>99</v>
      </c>
      <c r="I1908" t="s">
        <v>229</v>
      </c>
      <c r="J1908">
        <v>8</v>
      </c>
    </row>
    <row r="1909" spans="1:10" x14ac:dyDescent="0.25">
      <c r="A1909">
        <v>1908</v>
      </c>
      <c r="B1909" s="35">
        <v>43627</v>
      </c>
      <c r="C1909" t="s">
        <v>5827</v>
      </c>
      <c r="D1909" t="s">
        <v>5825</v>
      </c>
      <c r="E1909" t="s">
        <v>5826</v>
      </c>
      <c r="F1909" t="s">
        <v>722</v>
      </c>
      <c r="G1909" t="s">
        <v>421</v>
      </c>
      <c r="H1909">
        <v>481</v>
      </c>
      <c r="I1909" t="s">
        <v>257</v>
      </c>
      <c r="J1909">
        <v>8</v>
      </c>
    </row>
    <row r="1910" spans="1:10" x14ac:dyDescent="0.25">
      <c r="A1910">
        <v>1909</v>
      </c>
      <c r="B1910" s="35">
        <v>43636</v>
      </c>
      <c r="C1910" t="s">
        <v>5830</v>
      </c>
      <c r="D1910" t="s">
        <v>5828</v>
      </c>
      <c r="E1910" t="s">
        <v>5829</v>
      </c>
      <c r="F1910" t="s">
        <v>243</v>
      </c>
      <c r="G1910" t="s">
        <v>324</v>
      </c>
      <c r="H1910">
        <v>264</v>
      </c>
      <c r="I1910" t="s">
        <v>291</v>
      </c>
      <c r="J1910">
        <v>4</v>
      </c>
    </row>
    <row r="1911" spans="1:10" x14ac:dyDescent="0.25">
      <c r="A1911">
        <v>1910</v>
      </c>
      <c r="B1911" s="35">
        <v>43742</v>
      </c>
      <c r="C1911" t="s">
        <v>5833</v>
      </c>
      <c r="D1911" t="s">
        <v>5831</v>
      </c>
      <c r="E1911" t="s">
        <v>5832</v>
      </c>
      <c r="F1911" t="s">
        <v>378</v>
      </c>
      <c r="G1911" t="s">
        <v>316</v>
      </c>
      <c r="H1911">
        <v>444</v>
      </c>
      <c r="I1911" t="s">
        <v>229</v>
      </c>
      <c r="J1911">
        <v>3</v>
      </c>
    </row>
    <row r="1912" spans="1:10" x14ac:dyDescent="0.25">
      <c r="A1912">
        <v>1911</v>
      </c>
      <c r="B1912" s="35">
        <v>43518</v>
      </c>
      <c r="C1912" t="s">
        <v>5836</v>
      </c>
      <c r="D1912" t="s">
        <v>5834</v>
      </c>
      <c r="E1912" t="s">
        <v>5835</v>
      </c>
      <c r="F1912" t="s">
        <v>300</v>
      </c>
      <c r="G1912" t="s">
        <v>411</v>
      </c>
      <c r="H1912">
        <v>447</v>
      </c>
      <c r="I1912" t="s">
        <v>229</v>
      </c>
      <c r="J1912">
        <v>7</v>
      </c>
    </row>
    <row r="1913" spans="1:10" x14ac:dyDescent="0.25">
      <c r="A1913">
        <v>1912</v>
      </c>
      <c r="B1913" s="35">
        <v>43726</v>
      </c>
      <c r="C1913" t="s">
        <v>5839</v>
      </c>
      <c r="D1913" t="s">
        <v>5837</v>
      </c>
      <c r="E1913" t="s">
        <v>5838</v>
      </c>
      <c r="F1913" t="s">
        <v>83</v>
      </c>
      <c r="G1913" t="s">
        <v>567</v>
      </c>
      <c r="H1913">
        <v>300</v>
      </c>
      <c r="I1913" t="s">
        <v>291</v>
      </c>
      <c r="J1913">
        <v>9</v>
      </c>
    </row>
    <row r="1914" spans="1:10" x14ac:dyDescent="0.25">
      <c r="A1914">
        <v>1913</v>
      </c>
      <c r="B1914" s="35">
        <v>43496</v>
      </c>
      <c r="C1914" t="s">
        <v>5842</v>
      </c>
      <c r="D1914" t="s">
        <v>5840</v>
      </c>
      <c r="E1914" t="s">
        <v>5841</v>
      </c>
      <c r="F1914" t="s">
        <v>280</v>
      </c>
      <c r="G1914" t="s">
        <v>832</v>
      </c>
      <c r="H1914">
        <v>160</v>
      </c>
      <c r="I1914" t="s">
        <v>257</v>
      </c>
      <c r="J1914">
        <v>10</v>
      </c>
    </row>
    <row r="1915" spans="1:10" x14ac:dyDescent="0.25">
      <c r="A1915">
        <v>1914</v>
      </c>
      <c r="B1915" s="35">
        <v>43686</v>
      </c>
      <c r="C1915" t="s">
        <v>5845</v>
      </c>
      <c r="D1915" t="s">
        <v>5843</v>
      </c>
      <c r="E1915" t="s">
        <v>5844</v>
      </c>
      <c r="F1915" t="s">
        <v>378</v>
      </c>
      <c r="G1915" t="s">
        <v>324</v>
      </c>
      <c r="H1915">
        <v>387</v>
      </c>
      <c r="I1915" t="s">
        <v>305</v>
      </c>
      <c r="J1915">
        <v>10</v>
      </c>
    </row>
    <row r="1916" spans="1:10" x14ac:dyDescent="0.25">
      <c r="A1916">
        <v>1915</v>
      </c>
      <c r="B1916" s="35">
        <v>43662</v>
      </c>
      <c r="C1916" t="s">
        <v>5847</v>
      </c>
      <c r="D1916" t="s">
        <v>1889</v>
      </c>
      <c r="E1916" t="s">
        <v>5846</v>
      </c>
      <c r="F1916" t="s">
        <v>556</v>
      </c>
      <c r="G1916" t="s">
        <v>879</v>
      </c>
      <c r="H1916">
        <v>475</v>
      </c>
      <c r="I1916" t="s">
        <v>305</v>
      </c>
      <c r="J1916">
        <v>3</v>
      </c>
    </row>
    <row r="1917" spans="1:10" x14ac:dyDescent="0.25">
      <c r="A1917">
        <v>1916</v>
      </c>
      <c r="B1917" s="35">
        <v>43699</v>
      </c>
      <c r="C1917" t="s">
        <v>5850</v>
      </c>
      <c r="D1917" t="s">
        <v>5848</v>
      </c>
      <c r="E1917" t="s">
        <v>5849</v>
      </c>
      <c r="F1917" t="s">
        <v>275</v>
      </c>
      <c r="G1917" t="s">
        <v>490</v>
      </c>
      <c r="H1917">
        <v>146</v>
      </c>
      <c r="I1917" t="s">
        <v>251</v>
      </c>
      <c r="J1917">
        <v>3</v>
      </c>
    </row>
    <row r="1918" spans="1:10" x14ac:dyDescent="0.25">
      <c r="A1918">
        <v>1917</v>
      </c>
      <c r="B1918" s="35">
        <v>43524</v>
      </c>
      <c r="C1918" t="s">
        <v>5853</v>
      </c>
      <c r="D1918" t="s">
        <v>5851</v>
      </c>
      <c r="E1918" t="s">
        <v>5852</v>
      </c>
      <c r="F1918" t="s">
        <v>407</v>
      </c>
      <c r="G1918" t="s">
        <v>925</v>
      </c>
      <c r="H1918">
        <v>220</v>
      </c>
      <c r="I1918" t="s">
        <v>245</v>
      </c>
      <c r="J1918">
        <v>7</v>
      </c>
    </row>
    <row r="1919" spans="1:10" x14ac:dyDescent="0.25">
      <c r="A1919">
        <v>1918</v>
      </c>
      <c r="B1919" s="35">
        <v>43624</v>
      </c>
      <c r="C1919" t="s">
        <v>5856</v>
      </c>
      <c r="D1919" t="s">
        <v>5854</v>
      </c>
      <c r="E1919" t="s">
        <v>5855</v>
      </c>
      <c r="F1919" t="s">
        <v>924</v>
      </c>
      <c r="G1919" t="s">
        <v>684</v>
      </c>
      <c r="H1919">
        <v>318</v>
      </c>
      <c r="I1919" t="s">
        <v>245</v>
      </c>
      <c r="J1919">
        <v>3</v>
      </c>
    </row>
    <row r="1920" spans="1:10" x14ac:dyDescent="0.25">
      <c r="A1920">
        <v>1919</v>
      </c>
      <c r="B1920" s="35">
        <v>43687</v>
      </c>
      <c r="C1920" t="s">
        <v>5859</v>
      </c>
      <c r="D1920" t="s">
        <v>5857</v>
      </c>
      <c r="E1920" t="s">
        <v>5858</v>
      </c>
      <c r="F1920" t="s">
        <v>473</v>
      </c>
      <c r="G1920" t="s">
        <v>250</v>
      </c>
      <c r="H1920">
        <v>375</v>
      </c>
      <c r="I1920" t="s">
        <v>229</v>
      </c>
      <c r="J1920">
        <v>8</v>
      </c>
    </row>
    <row r="1921" spans="1:10" x14ac:dyDescent="0.25">
      <c r="A1921">
        <v>1920</v>
      </c>
      <c r="B1921" s="35">
        <v>43527</v>
      </c>
      <c r="C1921" t="s">
        <v>5862</v>
      </c>
      <c r="D1921" t="s">
        <v>5860</v>
      </c>
      <c r="E1921" t="s">
        <v>5861</v>
      </c>
      <c r="F1921" t="s">
        <v>243</v>
      </c>
      <c r="G1921" t="s">
        <v>324</v>
      </c>
      <c r="H1921">
        <v>378</v>
      </c>
      <c r="I1921" t="s">
        <v>257</v>
      </c>
      <c r="J1921">
        <v>3</v>
      </c>
    </row>
    <row r="1922" spans="1:10" x14ac:dyDescent="0.25">
      <c r="A1922">
        <v>1921</v>
      </c>
      <c r="B1922" s="35">
        <v>43526</v>
      </c>
      <c r="C1922" t="s">
        <v>5864</v>
      </c>
      <c r="D1922" t="s">
        <v>3402</v>
      </c>
      <c r="E1922" t="s">
        <v>5863</v>
      </c>
      <c r="F1922" t="s">
        <v>233</v>
      </c>
      <c r="G1922" t="s">
        <v>271</v>
      </c>
      <c r="H1922">
        <v>394</v>
      </c>
      <c r="I1922" t="s">
        <v>291</v>
      </c>
      <c r="J1922">
        <v>6</v>
      </c>
    </row>
    <row r="1923" spans="1:10" x14ac:dyDescent="0.25">
      <c r="A1923">
        <v>1922</v>
      </c>
      <c r="B1923" s="35">
        <v>43708</v>
      </c>
      <c r="C1923" t="s">
        <v>5867</v>
      </c>
      <c r="D1923" t="s">
        <v>5865</v>
      </c>
      <c r="E1923" t="s">
        <v>5866</v>
      </c>
      <c r="F1923" t="s">
        <v>602</v>
      </c>
      <c r="G1923" t="s">
        <v>649</v>
      </c>
      <c r="H1923">
        <v>129</v>
      </c>
      <c r="I1923" t="s">
        <v>291</v>
      </c>
      <c r="J1923">
        <v>9</v>
      </c>
    </row>
    <row r="1924" spans="1:10" x14ac:dyDescent="0.25">
      <c r="A1924">
        <v>1923</v>
      </c>
      <c r="B1924" s="35">
        <v>43719</v>
      </c>
      <c r="C1924" t="s">
        <v>5870</v>
      </c>
      <c r="D1924" t="s">
        <v>5868</v>
      </c>
      <c r="E1924" t="s">
        <v>5869</v>
      </c>
      <c r="F1924" t="s">
        <v>602</v>
      </c>
      <c r="G1924" t="s">
        <v>1072</v>
      </c>
      <c r="H1924">
        <v>316</v>
      </c>
      <c r="I1924" t="s">
        <v>245</v>
      </c>
      <c r="J1924">
        <v>5</v>
      </c>
    </row>
    <row r="1925" spans="1:10" x14ac:dyDescent="0.25">
      <c r="A1925">
        <v>1924</v>
      </c>
      <c r="B1925" s="35">
        <v>43676</v>
      </c>
      <c r="C1925" t="s">
        <v>5873</v>
      </c>
      <c r="D1925" t="s">
        <v>5871</v>
      </c>
      <c r="E1925" t="s">
        <v>5872</v>
      </c>
      <c r="F1925" t="s">
        <v>300</v>
      </c>
      <c r="G1925" t="s">
        <v>612</v>
      </c>
      <c r="H1925">
        <v>343</v>
      </c>
      <c r="I1925" t="s">
        <v>251</v>
      </c>
      <c r="J1925">
        <v>7</v>
      </c>
    </row>
    <row r="1926" spans="1:10" x14ac:dyDescent="0.25">
      <c r="A1926">
        <v>1925</v>
      </c>
      <c r="B1926" s="35">
        <v>43625</v>
      </c>
      <c r="C1926" t="s">
        <v>5876</v>
      </c>
      <c r="D1926" t="s">
        <v>5874</v>
      </c>
      <c r="E1926" t="s">
        <v>5875</v>
      </c>
      <c r="F1926" t="s">
        <v>548</v>
      </c>
      <c r="G1926" t="s">
        <v>705</v>
      </c>
      <c r="H1926">
        <v>427</v>
      </c>
      <c r="I1926" t="s">
        <v>257</v>
      </c>
      <c r="J1926">
        <v>9</v>
      </c>
    </row>
    <row r="1927" spans="1:10" x14ac:dyDescent="0.25">
      <c r="A1927">
        <v>1926</v>
      </c>
      <c r="B1927" s="35">
        <v>43683</v>
      </c>
      <c r="C1927" t="s">
        <v>5879</v>
      </c>
      <c r="D1927" t="s">
        <v>5877</v>
      </c>
      <c r="E1927" t="s">
        <v>5878</v>
      </c>
      <c r="F1927" t="s">
        <v>525</v>
      </c>
      <c r="G1927" t="s">
        <v>865</v>
      </c>
      <c r="H1927">
        <v>345</v>
      </c>
      <c r="I1927" t="s">
        <v>229</v>
      </c>
      <c r="J1927">
        <v>6</v>
      </c>
    </row>
    <row r="1928" spans="1:10" x14ac:dyDescent="0.25">
      <c r="A1928">
        <v>1927</v>
      </c>
      <c r="B1928" s="35">
        <v>43613</v>
      </c>
      <c r="C1928" t="s">
        <v>5882</v>
      </c>
      <c r="D1928" t="s">
        <v>5880</v>
      </c>
      <c r="E1928" t="s">
        <v>5881</v>
      </c>
      <c r="F1928" t="s">
        <v>333</v>
      </c>
      <c r="G1928" t="s">
        <v>1026</v>
      </c>
      <c r="H1928">
        <v>273</v>
      </c>
      <c r="I1928" t="s">
        <v>257</v>
      </c>
      <c r="J1928">
        <v>3</v>
      </c>
    </row>
    <row r="1929" spans="1:10" x14ac:dyDescent="0.25">
      <c r="A1929">
        <v>1928</v>
      </c>
      <c r="B1929" s="35">
        <v>43570</v>
      </c>
      <c r="C1929" t="s">
        <v>5885</v>
      </c>
      <c r="D1929" t="s">
        <v>5883</v>
      </c>
      <c r="E1929" t="s">
        <v>5884</v>
      </c>
      <c r="F1929" t="s">
        <v>333</v>
      </c>
      <c r="G1929" t="s">
        <v>228</v>
      </c>
      <c r="H1929">
        <v>204</v>
      </c>
      <c r="I1929" t="s">
        <v>251</v>
      </c>
      <c r="J1929">
        <v>2</v>
      </c>
    </row>
    <row r="1930" spans="1:10" x14ac:dyDescent="0.25">
      <c r="A1930">
        <v>1929</v>
      </c>
      <c r="B1930" s="35">
        <v>43714</v>
      </c>
      <c r="C1930" t="s">
        <v>5887</v>
      </c>
      <c r="D1930" t="s">
        <v>5234</v>
      </c>
      <c r="E1930" t="s">
        <v>5886</v>
      </c>
      <c r="F1930" t="s">
        <v>924</v>
      </c>
      <c r="G1930" t="s">
        <v>585</v>
      </c>
      <c r="H1930">
        <v>352</v>
      </c>
      <c r="I1930" t="s">
        <v>305</v>
      </c>
      <c r="J1930">
        <v>7</v>
      </c>
    </row>
    <row r="1931" spans="1:10" x14ac:dyDescent="0.25">
      <c r="A1931">
        <v>1930</v>
      </c>
      <c r="B1931" s="35">
        <v>43704</v>
      </c>
      <c r="C1931" t="s">
        <v>5889</v>
      </c>
      <c r="D1931" t="s">
        <v>1924</v>
      </c>
      <c r="E1931" t="s">
        <v>5888</v>
      </c>
      <c r="F1931" t="s">
        <v>233</v>
      </c>
      <c r="G1931" t="s">
        <v>1072</v>
      </c>
      <c r="H1931">
        <v>20</v>
      </c>
      <c r="I1931" t="s">
        <v>257</v>
      </c>
      <c r="J1931">
        <v>8</v>
      </c>
    </row>
    <row r="1932" spans="1:10" x14ac:dyDescent="0.25">
      <c r="A1932">
        <v>1931</v>
      </c>
      <c r="B1932" s="35">
        <v>43495</v>
      </c>
      <c r="C1932" t="s">
        <v>5892</v>
      </c>
      <c r="D1932" t="s">
        <v>5890</v>
      </c>
      <c r="E1932" t="s">
        <v>5891</v>
      </c>
      <c r="F1932" t="s">
        <v>580</v>
      </c>
      <c r="G1932" t="s">
        <v>557</v>
      </c>
      <c r="H1932">
        <v>15</v>
      </c>
      <c r="I1932" t="s">
        <v>257</v>
      </c>
      <c r="J1932">
        <v>5</v>
      </c>
    </row>
    <row r="1933" spans="1:10" x14ac:dyDescent="0.25">
      <c r="A1933">
        <v>1932</v>
      </c>
      <c r="B1933" s="35">
        <v>43592</v>
      </c>
      <c r="C1933" t="s">
        <v>5895</v>
      </c>
      <c r="D1933" t="s">
        <v>5893</v>
      </c>
      <c r="E1933" t="s">
        <v>5894</v>
      </c>
      <c r="F1933" t="s">
        <v>580</v>
      </c>
      <c r="G1933" t="s">
        <v>1146</v>
      </c>
      <c r="H1933">
        <v>302</v>
      </c>
      <c r="I1933" t="s">
        <v>239</v>
      </c>
      <c r="J1933">
        <v>4</v>
      </c>
    </row>
    <row r="1934" spans="1:10" x14ac:dyDescent="0.25">
      <c r="A1934">
        <v>1933</v>
      </c>
      <c r="B1934" s="35">
        <v>43699</v>
      </c>
      <c r="C1934" t="s">
        <v>5898</v>
      </c>
      <c r="D1934" t="s">
        <v>5896</v>
      </c>
      <c r="E1934" t="s">
        <v>5897</v>
      </c>
      <c r="F1934" t="s">
        <v>383</v>
      </c>
      <c r="G1934" t="s">
        <v>920</v>
      </c>
      <c r="H1934">
        <v>398</v>
      </c>
      <c r="I1934" t="s">
        <v>251</v>
      </c>
      <c r="J1934">
        <v>2</v>
      </c>
    </row>
    <row r="1935" spans="1:10" x14ac:dyDescent="0.25">
      <c r="A1935">
        <v>1934</v>
      </c>
      <c r="B1935" s="35">
        <v>43785</v>
      </c>
      <c r="C1935" t="s">
        <v>5901</v>
      </c>
      <c r="D1935" t="s">
        <v>5899</v>
      </c>
      <c r="E1935" t="s">
        <v>5900</v>
      </c>
      <c r="F1935" t="s">
        <v>300</v>
      </c>
      <c r="G1935" t="s">
        <v>879</v>
      </c>
      <c r="H1935">
        <v>281</v>
      </c>
      <c r="I1935" t="s">
        <v>305</v>
      </c>
      <c r="J1935">
        <v>6</v>
      </c>
    </row>
    <row r="1936" spans="1:10" x14ac:dyDescent="0.25">
      <c r="A1936">
        <v>1935</v>
      </c>
      <c r="B1936" s="35">
        <v>43568</v>
      </c>
      <c r="C1936" t="s">
        <v>5904</v>
      </c>
      <c r="D1936" t="s">
        <v>5902</v>
      </c>
      <c r="E1936" t="s">
        <v>5903</v>
      </c>
      <c r="F1936" t="s">
        <v>784</v>
      </c>
      <c r="G1936" t="s">
        <v>585</v>
      </c>
      <c r="H1936">
        <v>442</v>
      </c>
      <c r="I1936" t="s">
        <v>239</v>
      </c>
      <c r="J1936">
        <v>5</v>
      </c>
    </row>
    <row r="1937" spans="1:10" x14ac:dyDescent="0.25">
      <c r="A1937">
        <v>1936</v>
      </c>
      <c r="B1937" s="35">
        <v>43486</v>
      </c>
      <c r="C1937" t="s">
        <v>5907</v>
      </c>
      <c r="D1937" t="s">
        <v>5905</v>
      </c>
      <c r="E1937" t="s">
        <v>5906</v>
      </c>
      <c r="F1937" t="s">
        <v>671</v>
      </c>
      <c r="G1937" t="s">
        <v>474</v>
      </c>
      <c r="H1937">
        <v>435</v>
      </c>
      <c r="I1937" t="s">
        <v>257</v>
      </c>
      <c r="J1937">
        <v>2</v>
      </c>
    </row>
    <row r="1938" spans="1:10" x14ac:dyDescent="0.25">
      <c r="A1938">
        <v>1937</v>
      </c>
      <c r="B1938" s="35">
        <v>43703</v>
      </c>
      <c r="C1938" t="s">
        <v>5910</v>
      </c>
      <c r="D1938" t="s">
        <v>5908</v>
      </c>
      <c r="E1938" t="s">
        <v>5909</v>
      </c>
      <c r="F1938" t="s">
        <v>249</v>
      </c>
      <c r="G1938" t="s">
        <v>350</v>
      </c>
      <c r="H1938">
        <v>170</v>
      </c>
      <c r="I1938" t="s">
        <v>305</v>
      </c>
      <c r="J1938">
        <v>9</v>
      </c>
    </row>
    <row r="1939" spans="1:10" x14ac:dyDescent="0.25">
      <c r="A1939">
        <v>1938</v>
      </c>
      <c r="B1939" s="35">
        <v>43515</v>
      </c>
      <c r="C1939" t="s">
        <v>5913</v>
      </c>
      <c r="D1939" t="s">
        <v>5911</v>
      </c>
      <c r="E1939" t="s">
        <v>5912</v>
      </c>
      <c r="F1939" t="s">
        <v>270</v>
      </c>
      <c r="G1939" t="s">
        <v>458</v>
      </c>
      <c r="H1939">
        <v>180</v>
      </c>
      <c r="I1939" t="s">
        <v>305</v>
      </c>
      <c r="J1939">
        <v>7</v>
      </c>
    </row>
    <row r="1940" spans="1:10" x14ac:dyDescent="0.25">
      <c r="A1940">
        <v>1939</v>
      </c>
      <c r="B1940" s="35">
        <v>43642</v>
      </c>
      <c r="C1940" t="s">
        <v>5915</v>
      </c>
      <c r="D1940" t="s">
        <v>1246</v>
      </c>
      <c r="E1940" t="s">
        <v>5914</v>
      </c>
      <c r="F1940" t="s">
        <v>233</v>
      </c>
      <c r="G1940" t="s">
        <v>451</v>
      </c>
      <c r="H1940">
        <v>141</v>
      </c>
      <c r="I1940" t="s">
        <v>305</v>
      </c>
      <c r="J1940">
        <v>8</v>
      </c>
    </row>
    <row r="1941" spans="1:10" x14ac:dyDescent="0.25">
      <c r="A1941">
        <v>1940</v>
      </c>
      <c r="B1941" s="35">
        <v>43760</v>
      </c>
      <c r="C1941" t="s">
        <v>5918</v>
      </c>
      <c r="D1941" t="s">
        <v>5916</v>
      </c>
      <c r="E1941" t="s">
        <v>5917</v>
      </c>
      <c r="F1941" t="s">
        <v>83</v>
      </c>
      <c r="G1941" t="s">
        <v>625</v>
      </c>
      <c r="H1941">
        <v>25</v>
      </c>
      <c r="I1941" t="s">
        <v>229</v>
      </c>
      <c r="J1941">
        <v>5</v>
      </c>
    </row>
    <row r="1942" spans="1:10" x14ac:dyDescent="0.25">
      <c r="A1942">
        <v>1941</v>
      </c>
      <c r="B1942" s="35">
        <v>43667</v>
      </c>
      <c r="C1942" t="s">
        <v>5921</v>
      </c>
      <c r="D1942" t="s">
        <v>5919</v>
      </c>
      <c r="E1942" t="s">
        <v>5920</v>
      </c>
      <c r="F1942" t="s">
        <v>1056</v>
      </c>
      <c r="G1942" t="s">
        <v>684</v>
      </c>
      <c r="H1942">
        <v>437</v>
      </c>
      <c r="I1942" t="s">
        <v>257</v>
      </c>
      <c r="J1942">
        <v>2</v>
      </c>
    </row>
    <row r="1943" spans="1:10" x14ac:dyDescent="0.25">
      <c r="A1943">
        <v>1942</v>
      </c>
      <c r="B1943" s="35">
        <v>43674</v>
      </c>
      <c r="C1943" t="s">
        <v>5924</v>
      </c>
      <c r="D1943" t="s">
        <v>5922</v>
      </c>
      <c r="E1943" t="s">
        <v>5923</v>
      </c>
      <c r="F1943" t="s">
        <v>924</v>
      </c>
      <c r="G1943" t="s">
        <v>612</v>
      </c>
      <c r="H1943">
        <v>282</v>
      </c>
      <c r="I1943" t="s">
        <v>229</v>
      </c>
      <c r="J1943">
        <v>8</v>
      </c>
    </row>
    <row r="1944" spans="1:10" x14ac:dyDescent="0.25">
      <c r="A1944">
        <v>1943</v>
      </c>
      <c r="B1944" s="35">
        <v>43556</v>
      </c>
      <c r="C1944" t="s">
        <v>5927</v>
      </c>
      <c r="D1944" t="s">
        <v>5925</v>
      </c>
      <c r="E1944" t="s">
        <v>5926</v>
      </c>
      <c r="F1944" t="s">
        <v>300</v>
      </c>
      <c r="G1944" t="s">
        <v>684</v>
      </c>
      <c r="H1944">
        <v>341</v>
      </c>
      <c r="I1944" t="s">
        <v>239</v>
      </c>
      <c r="J1944">
        <v>10</v>
      </c>
    </row>
    <row r="1945" spans="1:10" x14ac:dyDescent="0.25">
      <c r="A1945">
        <v>1944</v>
      </c>
      <c r="B1945" s="35">
        <v>43476</v>
      </c>
      <c r="C1945" t="s">
        <v>5929</v>
      </c>
      <c r="D1945" t="s">
        <v>5475</v>
      </c>
      <c r="E1945" t="s">
        <v>5928</v>
      </c>
      <c r="F1945" t="s">
        <v>270</v>
      </c>
      <c r="G1945" t="s">
        <v>486</v>
      </c>
      <c r="H1945">
        <v>153</v>
      </c>
      <c r="I1945" t="s">
        <v>291</v>
      </c>
      <c r="J1945">
        <v>3</v>
      </c>
    </row>
    <row r="1946" spans="1:10" x14ac:dyDescent="0.25">
      <c r="A1946">
        <v>1945</v>
      </c>
      <c r="B1946" s="35">
        <v>43595</v>
      </c>
      <c r="C1946" t="s">
        <v>5932</v>
      </c>
      <c r="D1946" t="s">
        <v>5930</v>
      </c>
      <c r="E1946" t="s">
        <v>5931</v>
      </c>
      <c r="F1946" t="s">
        <v>233</v>
      </c>
      <c r="G1946" t="s">
        <v>585</v>
      </c>
      <c r="H1946">
        <v>362</v>
      </c>
      <c r="I1946" t="s">
        <v>229</v>
      </c>
      <c r="J1946">
        <v>1</v>
      </c>
    </row>
    <row r="1947" spans="1:10" x14ac:dyDescent="0.25">
      <c r="A1947">
        <v>1946</v>
      </c>
      <c r="B1947" s="35">
        <v>43645</v>
      </c>
      <c r="C1947" t="s">
        <v>5935</v>
      </c>
      <c r="D1947" t="s">
        <v>5933</v>
      </c>
      <c r="E1947" t="s">
        <v>5934</v>
      </c>
      <c r="F1947" t="s">
        <v>243</v>
      </c>
      <c r="G1947" t="s">
        <v>726</v>
      </c>
      <c r="H1947">
        <v>147</v>
      </c>
      <c r="I1947" t="s">
        <v>291</v>
      </c>
      <c r="J1947">
        <v>7</v>
      </c>
    </row>
    <row r="1948" spans="1:10" x14ac:dyDescent="0.25">
      <c r="A1948">
        <v>1947</v>
      </c>
      <c r="B1948" s="35">
        <v>43466</v>
      </c>
      <c r="C1948" t="s">
        <v>5938</v>
      </c>
      <c r="D1948" t="s">
        <v>5936</v>
      </c>
      <c r="E1948" t="s">
        <v>5937</v>
      </c>
      <c r="F1948" t="s">
        <v>300</v>
      </c>
      <c r="G1948" t="s">
        <v>975</v>
      </c>
      <c r="H1948">
        <v>371</v>
      </c>
      <c r="I1948" t="s">
        <v>239</v>
      </c>
      <c r="J1948">
        <v>9</v>
      </c>
    </row>
    <row r="1949" spans="1:10" x14ac:dyDescent="0.25">
      <c r="A1949">
        <v>1948</v>
      </c>
      <c r="B1949" s="35">
        <v>43634</v>
      </c>
      <c r="C1949" t="s">
        <v>5940</v>
      </c>
      <c r="D1949" t="s">
        <v>2256</v>
      </c>
      <c r="E1949" t="s">
        <v>5939</v>
      </c>
      <c r="F1949" t="s">
        <v>506</v>
      </c>
      <c r="G1949" t="s">
        <v>425</v>
      </c>
      <c r="H1949">
        <v>343</v>
      </c>
      <c r="I1949" t="s">
        <v>251</v>
      </c>
      <c r="J1949">
        <v>9</v>
      </c>
    </row>
    <row r="1950" spans="1:10" x14ac:dyDescent="0.25">
      <c r="A1950">
        <v>1949</v>
      </c>
      <c r="B1950" s="35">
        <v>43644</v>
      </c>
      <c r="C1950" t="s">
        <v>5942</v>
      </c>
      <c r="D1950" t="s">
        <v>4185</v>
      </c>
      <c r="E1950" t="s">
        <v>5941</v>
      </c>
      <c r="F1950" t="s">
        <v>295</v>
      </c>
      <c r="G1950" t="s">
        <v>1213</v>
      </c>
      <c r="H1950">
        <v>489</v>
      </c>
      <c r="I1950" t="s">
        <v>257</v>
      </c>
      <c r="J1950">
        <v>3</v>
      </c>
    </row>
    <row r="1951" spans="1:10" x14ac:dyDescent="0.25">
      <c r="A1951">
        <v>1950</v>
      </c>
      <c r="B1951" s="35">
        <v>43596</v>
      </c>
      <c r="C1951" t="s">
        <v>5945</v>
      </c>
      <c r="D1951" t="s">
        <v>5943</v>
      </c>
      <c r="E1951" t="s">
        <v>5944</v>
      </c>
      <c r="F1951" t="s">
        <v>270</v>
      </c>
      <c r="G1951" t="s">
        <v>925</v>
      </c>
      <c r="H1951">
        <v>214</v>
      </c>
      <c r="I1951" t="s">
        <v>257</v>
      </c>
      <c r="J1951">
        <v>9</v>
      </c>
    </row>
    <row r="1952" spans="1:10" x14ac:dyDescent="0.25">
      <c r="A1952">
        <v>1951</v>
      </c>
      <c r="B1952" s="35">
        <v>43757</v>
      </c>
      <c r="C1952" t="s">
        <v>5947</v>
      </c>
      <c r="D1952" t="s">
        <v>5946</v>
      </c>
      <c r="E1952" t="s">
        <v>3394</v>
      </c>
      <c r="F1952" t="s">
        <v>432</v>
      </c>
      <c r="G1952" t="s">
        <v>705</v>
      </c>
      <c r="H1952">
        <v>31</v>
      </c>
      <c r="I1952" t="s">
        <v>245</v>
      </c>
      <c r="J1952">
        <v>2</v>
      </c>
    </row>
    <row r="1953" spans="1:10" x14ac:dyDescent="0.25">
      <c r="A1953">
        <v>1952</v>
      </c>
      <c r="B1953" s="35">
        <v>43526</v>
      </c>
      <c r="C1953" t="s">
        <v>5950</v>
      </c>
      <c r="D1953" t="s">
        <v>5948</v>
      </c>
      <c r="E1953" t="s">
        <v>5949</v>
      </c>
      <c r="F1953" t="s">
        <v>473</v>
      </c>
      <c r="G1953" t="s">
        <v>920</v>
      </c>
      <c r="H1953">
        <v>383</v>
      </c>
      <c r="I1953" t="s">
        <v>239</v>
      </c>
      <c r="J1953">
        <v>10</v>
      </c>
    </row>
    <row r="1954" spans="1:10" x14ac:dyDescent="0.25">
      <c r="A1954">
        <v>1953</v>
      </c>
      <c r="B1954" s="35">
        <v>43640</v>
      </c>
      <c r="C1954" t="s">
        <v>5953</v>
      </c>
      <c r="D1954" t="s">
        <v>5951</v>
      </c>
      <c r="E1954" t="s">
        <v>5952</v>
      </c>
      <c r="F1954" t="s">
        <v>432</v>
      </c>
      <c r="G1954" t="s">
        <v>296</v>
      </c>
      <c r="H1954">
        <v>61</v>
      </c>
      <c r="I1954" t="s">
        <v>251</v>
      </c>
      <c r="J1954">
        <v>3</v>
      </c>
    </row>
    <row r="1955" spans="1:10" x14ac:dyDescent="0.25">
      <c r="A1955">
        <v>1954</v>
      </c>
      <c r="B1955" s="35">
        <v>43785</v>
      </c>
      <c r="C1955" t="s">
        <v>5956</v>
      </c>
      <c r="D1955" t="s">
        <v>5954</v>
      </c>
      <c r="E1955" t="s">
        <v>5955</v>
      </c>
      <c r="F1955" t="s">
        <v>300</v>
      </c>
      <c r="G1955" t="s">
        <v>649</v>
      </c>
      <c r="H1955">
        <v>479</v>
      </c>
      <c r="I1955" t="s">
        <v>239</v>
      </c>
      <c r="J1955">
        <v>7</v>
      </c>
    </row>
    <row r="1956" spans="1:10" x14ac:dyDescent="0.25">
      <c r="A1956">
        <v>1955</v>
      </c>
      <c r="B1956" s="35">
        <v>43778</v>
      </c>
      <c r="C1956" t="s">
        <v>5959</v>
      </c>
      <c r="D1956" t="s">
        <v>5957</v>
      </c>
      <c r="E1956" t="s">
        <v>5958</v>
      </c>
      <c r="F1956" t="s">
        <v>300</v>
      </c>
      <c r="G1956" t="s">
        <v>486</v>
      </c>
      <c r="H1956">
        <v>438</v>
      </c>
      <c r="I1956" t="s">
        <v>245</v>
      </c>
      <c r="J1956">
        <v>7</v>
      </c>
    </row>
    <row r="1957" spans="1:10" x14ac:dyDescent="0.25">
      <c r="A1957">
        <v>1956</v>
      </c>
      <c r="B1957" s="35">
        <v>43483</v>
      </c>
      <c r="C1957" t="s">
        <v>5962</v>
      </c>
      <c r="D1957" t="s">
        <v>5960</v>
      </c>
      <c r="E1957" t="s">
        <v>5961</v>
      </c>
      <c r="F1957" t="s">
        <v>243</v>
      </c>
      <c r="G1957" t="s">
        <v>250</v>
      </c>
      <c r="H1957">
        <v>149</v>
      </c>
      <c r="I1957" t="s">
        <v>291</v>
      </c>
      <c r="J1957">
        <v>8</v>
      </c>
    </row>
    <row r="1958" spans="1:10" x14ac:dyDescent="0.25">
      <c r="A1958">
        <v>1957</v>
      </c>
      <c r="B1958" s="35">
        <v>43620</v>
      </c>
      <c r="C1958" t="s">
        <v>5965</v>
      </c>
      <c r="D1958" t="s">
        <v>5963</v>
      </c>
      <c r="E1958" t="s">
        <v>5964</v>
      </c>
      <c r="F1958" t="s">
        <v>584</v>
      </c>
      <c r="G1958" t="s">
        <v>552</v>
      </c>
      <c r="H1958">
        <v>11</v>
      </c>
      <c r="I1958" t="s">
        <v>229</v>
      </c>
      <c r="J1958">
        <v>10</v>
      </c>
    </row>
    <row r="1959" spans="1:10" x14ac:dyDescent="0.25">
      <c r="A1959">
        <v>1958</v>
      </c>
      <c r="B1959" s="35">
        <v>43646</v>
      </c>
      <c r="C1959" t="s">
        <v>5968</v>
      </c>
      <c r="D1959" t="s">
        <v>5966</v>
      </c>
      <c r="E1959" t="s">
        <v>5967</v>
      </c>
      <c r="F1959" t="s">
        <v>243</v>
      </c>
      <c r="G1959" t="s">
        <v>513</v>
      </c>
      <c r="H1959">
        <v>93</v>
      </c>
      <c r="I1959" t="s">
        <v>257</v>
      </c>
      <c r="J1959">
        <v>4</v>
      </c>
    </row>
    <row r="1960" spans="1:10" x14ac:dyDescent="0.25">
      <c r="A1960">
        <v>1959</v>
      </c>
      <c r="B1960" s="35">
        <v>43730</v>
      </c>
      <c r="C1960" t="s">
        <v>5971</v>
      </c>
      <c r="D1960" t="s">
        <v>5969</v>
      </c>
      <c r="E1960" t="s">
        <v>5970</v>
      </c>
      <c r="F1960" t="s">
        <v>525</v>
      </c>
      <c r="G1960" t="s">
        <v>334</v>
      </c>
      <c r="H1960">
        <v>160</v>
      </c>
      <c r="I1960" t="s">
        <v>291</v>
      </c>
      <c r="J1960">
        <v>5</v>
      </c>
    </row>
    <row r="1961" spans="1:10" x14ac:dyDescent="0.25">
      <c r="A1961">
        <v>1960</v>
      </c>
      <c r="B1961" s="35">
        <v>43630</v>
      </c>
      <c r="C1961" t="s">
        <v>5974</v>
      </c>
      <c r="D1961" t="s">
        <v>5972</v>
      </c>
      <c r="E1961" t="s">
        <v>5973</v>
      </c>
      <c r="F1961" t="s">
        <v>249</v>
      </c>
      <c r="G1961" t="s">
        <v>1213</v>
      </c>
      <c r="H1961">
        <v>332</v>
      </c>
      <c r="I1961" t="s">
        <v>229</v>
      </c>
      <c r="J1961">
        <v>1</v>
      </c>
    </row>
    <row r="1962" spans="1:10" x14ac:dyDescent="0.25">
      <c r="A1962">
        <v>1961</v>
      </c>
      <c r="B1962" s="35">
        <v>43767</v>
      </c>
      <c r="C1962" t="s">
        <v>5977</v>
      </c>
      <c r="D1962" t="s">
        <v>5975</v>
      </c>
      <c r="E1962" t="s">
        <v>5976</v>
      </c>
      <c r="F1962" t="s">
        <v>243</v>
      </c>
      <c r="G1962" t="s">
        <v>513</v>
      </c>
      <c r="H1962">
        <v>349</v>
      </c>
      <c r="I1962" t="s">
        <v>229</v>
      </c>
      <c r="J1962">
        <v>5</v>
      </c>
    </row>
    <row r="1963" spans="1:10" x14ac:dyDescent="0.25">
      <c r="A1963">
        <v>1962</v>
      </c>
      <c r="B1963" s="35">
        <v>43777</v>
      </c>
      <c r="C1963" t="s">
        <v>5980</v>
      </c>
      <c r="D1963" t="s">
        <v>5978</v>
      </c>
      <c r="E1963" t="s">
        <v>5979</v>
      </c>
      <c r="F1963" t="s">
        <v>300</v>
      </c>
      <c r="G1963" t="s">
        <v>324</v>
      </c>
      <c r="H1963">
        <v>307</v>
      </c>
      <c r="I1963" t="s">
        <v>251</v>
      </c>
      <c r="J1963">
        <v>2</v>
      </c>
    </row>
    <row r="1964" spans="1:10" x14ac:dyDescent="0.25">
      <c r="A1964">
        <v>1963</v>
      </c>
      <c r="B1964" s="35">
        <v>43487</v>
      </c>
      <c r="C1964" t="s">
        <v>5983</v>
      </c>
      <c r="D1964" t="s">
        <v>5981</v>
      </c>
      <c r="E1964" t="s">
        <v>5982</v>
      </c>
      <c r="F1964" t="s">
        <v>275</v>
      </c>
      <c r="G1964" t="s">
        <v>234</v>
      </c>
      <c r="H1964">
        <v>40</v>
      </c>
      <c r="I1964" t="s">
        <v>245</v>
      </c>
      <c r="J1964">
        <v>7</v>
      </c>
    </row>
    <row r="1965" spans="1:10" x14ac:dyDescent="0.25">
      <c r="A1965">
        <v>1964</v>
      </c>
      <c r="B1965" s="35">
        <v>43644</v>
      </c>
      <c r="C1965" t="s">
        <v>5986</v>
      </c>
      <c r="D1965" t="s">
        <v>5984</v>
      </c>
      <c r="E1965" t="s">
        <v>5985</v>
      </c>
      <c r="F1965" t="s">
        <v>784</v>
      </c>
      <c r="G1965" t="s">
        <v>433</v>
      </c>
      <c r="H1965">
        <v>68</v>
      </c>
      <c r="I1965" t="s">
        <v>257</v>
      </c>
      <c r="J1965">
        <v>8</v>
      </c>
    </row>
    <row r="1966" spans="1:10" x14ac:dyDescent="0.25">
      <c r="A1966">
        <v>1965</v>
      </c>
      <c r="B1966" s="35">
        <v>43775</v>
      </c>
      <c r="C1966" t="s">
        <v>5989</v>
      </c>
      <c r="D1966" t="s">
        <v>5987</v>
      </c>
      <c r="E1966" t="s">
        <v>5988</v>
      </c>
      <c r="F1966" t="s">
        <v>506</v>
      </c>
      <c r="G1966" t="s">
        <v>244</v>
      </c>
      <c r="H1966">
        <v>216</v>
      </c>
      <c r="I1966" t="s">
        <v>245</v>
      </c>
      <c r="J1966">
        <v>4</v>
      </c>
    </row>
    <row r="1967" spans="1:10" x14ac:dyDescent="0.25">
      <c r="A1967">
        <v>1966</v>
      </c>
      <c r="B1967" s="35">
        <v>43543</v>
      </c>
      <c r="C1967" t="s">
        <v>5992</v>
      </c>
      <c r="D1967" t="s">
        <v>5990</v>
      </c>
      <c r="E1967" t="s">
        <v>5991</v>
      </c>
      <c r="F1967" t="s">
        <v>671</v>
      </c>
      <c r="G1967" t="s">
        <v>920</v>
      </c>
      <c r="H1967">
        <v>436</v>
      </c>
      <c r="I1967" t="s">
        <v>239</v>
      </c>
      <c r="J1967">
        <v>2</v>
      </c>
    </row>
    <row r="1968" spans="1:10" x14ac:dyDescent="0.25">
      <c r="A1968">
        <v>1967</v>
      </c>
      <c r="B1968" s="35">
        <v>43658</v>
      </c>
      <c r="C1968" t="s">
        <v>5995</v>
      </c>
      <c r="D1968" t="s">
        <v>5993</v>
      </c>
      <c r="E1968" t="s">
        <v>5994</v>
      </c>
      <c r="F1968" t="s">
        <v>300</v>
      </c>
      <c r="G1968" t="s">
        <v>828</v>
      </c>
      <c r="H1968">
        <v>228</v>
      </c>
      <c r="I1968" t="s">
        <v>245</v>
      </c>
      <c r="J1968">
        <v>6</v>
      </c>
    </row>
    <row r="1969" spans="1:10" x14ac:dyDescent="0.25">
      <c r="A1969">
        <v>1968</v>
      </c>
      <c r="B1969" s="35">
        <v>43744</v>
      </c>
      <c r="C1969" t="s">
        <v>5998</v>
      </c>
      <c r="D1969" t="s">
        <v>5996</v>
      </c>
      <c r="E1969" t="s">
        <v>5997</v>
      </c>
      <c r="F1969" t="s">
        <v>730</v>
      </c>
      <c r="G1969" t="s">
        <v>425</v>
      </c>
      <c r="H1969">
        <v>237</v>
      </c>
      <c r="I1969" t="s">
        <v>251</v>
      </c>
      <c r="J1969">
        <v>2</v>
      </c>
    </row>
    <row r="1970" spans="1:10" x14ac:dyDescent="0.25">
      <c r="A1970">
        <v>1969</v>
      </c>
      <c r="B1970" s="35">
        <v>43595</v>
      </c>
      <c r="C1970" t="s">
        <v>6000</v>
      </c>
      <c r="D1970" t="s">
        <v>5727</v>
      </c>
      <c r="E1970" t="s">
        <v>5999</v>
      </c>
      <c r="F1970" t="s">
        <v>784</v>
      </c>
      <c r="G1970" t="s">
        <v>474</v>
      </c>
      <c r="H1970">
        <v>48</v>
      </c>
      <c r="I1970" t="s">
        <v>245</v>
      </c>
      <c r="J1970">
        <v>4</v>
      </c>
    </row>
    <row r="1971" spans="1:10" x14ac:dyDescent="0.25">
      <c r="A1971">
        <v>1970</v>
      </c>
      <c r="B1971" s="35">
        <v>43646</v>
      </c>
      <c r="C1971" t="s">
        <v>6003</v>
      </c>
      <c r="D1971" t="s">
        <v>6001</v>
      </c>
      <c r="E1971" t="s">
        <v>6002</v>
      </c>
      <c r="F1971" t="s">
        <v>395</v>
      </c>
      <c r="G1971" t="s">
        <v>1014</v>
      </c>
      <c r="H1971">
        <v>106</v>
      </c>
      <c r="I1971" t="s">
        <v>245</v>
      </c>
      <c r="J1971">
        <v>3</v>
      </c>
    </row>
    <row r="1972" spans="1:10" x14ac:dyDescent="0.25">
      <c r="A1972">
        <v>1971</v>
      </c>
      <c r="B1972" s="35">
        <v>43750</v>
      </c>
      <c r="C1972" t="s">
        <v>6005</v>
      </c>
      <c r="D1972" t="s">
        <v>2728</v>
      </c>
      <c r="E1972" t="s">
        <v>6004</v>
      </c>
      <c r="F1972" t="s">
        <v>249</v>
      </c>
      <c r="G1972" t="s">
        <v>276</v>
      </c>
      <c r="H1972">
        <v>371</v>
      </c>
      <c r="I1972" t="s">
        <v>229</v>
      </c>
      <c r="J1972">
        <v>10</v>
      </c>
    </row>
    <row r="1973" spans="1:10" x14ac:dyDescent="0.25">
      <c r="A1973">
        <v>1972</v>
      </c>
      <c r="B1973" s="35">
        <v>43724</v>
      </c>
      <c r="C1973" t="s">
        <v>6008</v>
      </c>
      <c r="D1973" t="s">
        <v>6006</v>
      </c>
      <c r="E1973" t="s">
        <v>6007</v>
      </c>
      <c r="F1973" t="s">
        <v>730</v>
      </c>
      <c r="G1973" t="s">
        <v>379</v>
      </c>
      <c r="H1973">
        <v>429</v>
      </c>
      <c r="I1973" t="s">
        <v>291</v>
      </c>
      <c r="J1973">
        <v>5</v>
      </c>
    </row>
    <row r="1974" spans="1:10" x14ac:dyDescent="0.25">
      <c r="A1974">
        <v>1973</v>
      </c>
      <c r="B1974" s="35">
        <v>43678</v>
      </c>
      <c r="C1974" t="s">
        <v>6011</v>
      </c>
      <c r="D1974" t="s">
        <v>6009</v>
      </c>
      <c r="E1974" t="s">
        <v>6010</v>
      </c>
      <c r="F1974" t="s">
        <v>924</v>
      </c>
      <c r="G1974" t="s">
        <v>286</v>
      </c>
      <c r="H1974">
        <v>317</v>
      </c>
      <c r="I1974" t="s">
        <v>291</v>
      </c>
      <c r="J1974">
        <v>10</v>
      </c>
    </row>
    <row r="1975" spans="1:10" x14ac:dyDescent="0.25">
      <c r="A1975">
        <v>1974</v>
      </c>
      <c r="B1975" s="35">
        <v>43492</v>
      </c>
      <c r="C1975" t="s">
        <v>6013</v>
      </c>
      <c r="D1975" t="s">
        <v>1174</v>
      </c>
      <c r="E1975" t="s">
        <v>6012</v>
      </c>
      <c r="F1975" t="s">
        <v>722</v>
      </c>
      <c r="G1975" t="s">
        <v>320</v>
      </c>
      <c r="H1975">
        <v>340</v>
      </c>
      <c r="I1975" t="s">
        <v>291</v>
      </c>
      <c r="J1975">
        <v>10</v>
      </c>
    </row>
    <row r="1976" spans="1:10" x14ac:dyDescent="0.25">
      <c r="A1976">
        <v>1975</v>
      </c>
      <c r="B1976" s="35">
        <v>43565</v>
      </c>
      <c r="C1976" t="s">
        <v>6016</v>
      </c>
      <c r="D1976" t="s">
        <v>6014</v>
      </c>
      <c r="E1976" t="s">
        <v>6015</v>
      </c>
      <c r="F1976" t="s">
        <v>243</v>
      </c>
      <c r="G1976" t="s">
        <v>709</v>
      </c>
      <c r="H1976">
        <v>265</v>
      </c>
      <c r="I1976" t="s">
        <v>257</v>
      </c>
      <c r="J1976">
        <v>2</v>
      </c>
    </row>
    <row r="1977" spans="1:10" x14ac:dyDescent="0.25">
      <c r="A1977">
        <v>1976</v>
      </c>
      <c r="B1977" s="35">
        <v>43496</v>
      </c>
      <c r="C1977" t="s">
        <v>6019</v>
      </c>
      <c r="D1977" t="s">
        <v>6017</v>
      </c>
      <c r="E1977" t="s">
        <v>6018</v>
      </c>
      <c r="F1977" t="s">
        <v>249</v>
      </c>
      <c r="G1977" t="s">
        <v>228</v>
      </c>
      <c r="H1977">
        <v>373</v>
      </c>
      <c r="I1977" t="s">
        <v>305</v>
      </c>
      <c r="J1977">
        <v>7</v>
      </c>
    </row>
    <row r="1978" spans="1:10" x14ac:dyDescent="0.25">
      <c r="A1978">
        <v>1977</v>
      </c>
      <c r="B1978" s="35">
        <v>43485</v>
      </c>
      <c r="C1978" t="s">
        <v>6021</v>
      </c>
      <c r="D1978" t="s">
        <v>6020</v>
      </c>
      <c r="E1978" t="s">
        <v>2319</v>
      </c>
      <c r="F1978" t="s">
        <v>722</v>
      </c>
      <c r="G1978" t="s">
        <v>411</v>
      </c>
      <c r="H1978">
        <v>406</v>
      </c>
      <c r="I1978" t="s">
        <v>291</v>
      </c>
      <c r="J1978">
        <v>3</v>
      </c>
    </row>
    <row r="1979" spans="1:10" x14ac:dyDescent="0.25">
      <c r="A1979">
        <v>1978</v>
      </c>
      <c r="B1979" s="35">
        <v>43758</v>
      </c>
      <c r="C1979" t="s">
        <v>6024</v>
      </c>
      <c r="D1979" t="s">
        <v>6022</v>
      </c>
      <c r="E1979" t="s">
        <v>6023</v>
      </c>
      <c r="F1979" t="s">
        <v>300</v>
      </c>
      <c r="G1979" t="s">
        <v>320</v>
      </c>
      <c r="H1979">
        <v>132</v>
      </c>
      <c r="I1979" t="s">
        <v>229</v>
      </c>
      <c r="J1979">
        <v>4</v>
      </c>
    </row>
    <row r="1980" spans="1:10" x14ac:dyDescent="0.25">
      <c r="A1980">
        <v>1979</v>
      </c>
      <c r="B1980" s="35">
        <v>43557</v>
      </c>
      <c r="C1980" t="s">
        <v>6027</v>
      </c>
      <c r="D1980" t="s">
        <v>6025</v>
      </c>
      <c r="E1980" t="s">
        <v>6026</v>
      </c>
      <c r="F1980" t="s">
        <v>83</v>
      </c>
      <c r="G1980" t="s">
        <v>612</v>
      </c>
      <c r="H1980">
        <v>127</v>
      </c>
      <c r="I1980" t="s">
        <v>291</v>
      </c>
      <c r="J1980">
        <v>2</v>
      </c>
    </row>
    <row r="1981" spans="1:10" x14ac:dyDescent="0.25">
      <c r="A1981">
        <v>1980</v>
      </c>
      <c r="B1981" s="35">
        <v>43639</v>
      </c>
      <c r="C1981" t="s">
        <v>6029</v>
      </c>
      <c r="D1981" t="s">
        <v>6028</v>
      </c>
      <c r="E1981" t="s">
        <v>3538</v>
      </c>
      <c r="F1981" t="s">
        <v>378</v>
      </c>
      <c r="G1981" t="s">
        <v>482</v>
      </c>
      <c r="H1981">
        <v>125</v>
      </c>
      <c r="I1981" t="s">
        <v>257</v>
      </c>
      <c r="J1981">
        <v>6</v>
      </c>
    </row>
    <row r="1982" spans="1:10" x14ac:dyDescent="0.25">
      <c r="A1982">
        <v>1981</v>
      </c>
      <c r="B1982" s="35">
        <v>43494</v>
      </c>
      <c r="C1982" t="s">
        <v>6032</v>
      </c>
      <c r="D1982" t="s">
        <v>6030</v>
      </c>
      <c r="E1982" t="s">
        <v>6031</v>
      </c>
      <c r="F1982" t="s">
        <v>432</v>
      </c>
      <c r="G1982" t="s">
        <v>316</v>
      </c>
      <c r="H1982">
        <v>372</v>
      </c>
      <c r="I1982" t="s">
        <v>245</v>
      </c>
      <c r="J1982">
        <v>4</v>
      </c>
    </row>
    <row r="1983" spans="1:10" x14ac:dyDescent="0.25">
      <c r="A1983">
        <v>1982</v>
      </c>
      <c r="B1983" s="35">
        <v>43719</v>
      </c>
      <c r="C1983" t="s">
        <v>6035</v>
      </c>
      <c r="D1983" t="s">
        <v>6033</v>
      </c>
      <c r="E1983" t="s">
        <v>6034</v>
      </c>
      <c r="F1983" t="s">
        <v>83</v>
      </c>
      <c r="G1983" t="s">
        <v>367</v>
      </c>
      <c r="H1983">
        <v>51</v>
      </c>
      <c r="I1983" t="s">
        <v>251</v>
      </c>
      <c r="J1983">
        <v>3</v>
      </c>
    </row>
    <row r="1984" spans="1:10" x14ac:dyDescent="0.25">
      <c r="A1984">
        <v>1983</v>
      </c>
      <c r="B1984" s="35">
        <v>43709</v>
      </c>
      <c r="C1984" t="s">
        <v>6038</v>
      </c>
      <c r="D1984" t="s">
        <v>6036</v>
      </c>
      <c r="E1984" t="s">
        <v>6037</v>
      </c>
      <c r="F1984" t="s">
        <v>1056</v>
      </c>
      <c r="G1984" t="s">
        <v>612</v>
      </c>
      <c r="H1984">
        <v>178</v>
      </c>
      <c r="I1984" t="s">
        <v>245</v>
      </c>
      <c r="J1984">
        <v>8</v>
      </c>
    </row>
    <row r="1985" spans="1:10" x14ac:dyDescent="0.25">
      <c r="A1985">
        <v>1984</v>
      </c>
      <c r="B1985" s="35">
        <v>43706</v>
      </c>
      <c r="C1985" t="s">
        <v>6041</v>
      </c>
      <c r="D1985" t="s">
        <v>6039</v>
      </c>
      <c r="E1985" t="s">
        <v>6040</v>
      </c>
      <c r="F1985" t="s">
        <v>395</v>
      </c>
      <c r="G1985" t="s">
        <v>869</v>
      </c>
      <c r="H1985">
        <v>87</v>
      </c>
      <c r="I1985" t="s">
        <v>305</v>
      </c>
      <c r="J1985">
        <v>6</v>
      </c>
    </row>
    <row r="1986" spans="1:10" x14ac:dyDescent="0.25">
      <c r="A1986">
        <v>1985</v>
      </c>
      <c r="B1986" s="35">
        <v>43470</v>
      </c>
      <c r="C1986" t="s">
        <v>6044</v>
      </c>
      <c r="D1986" t="s">
        <v>6042</v>
      </c>
      <c r="E1986" t="s">
        <v>6043</v>
      </c>
      <c r="F1986" t="s">
        <v>295</v>
      </c>
      <c r="G1986" t="s">
        <v>358</v>
      </c>
      <c r="H1986">
        <v>52</v>
      </c>
      <c r="I1986" t="s">
        <v>251</v>
      </c>
      <c r="J1986">
        <v>5</v>
      </c>
    </row>
    <row r="1987" spans="1:10" x14ac:dyDescent="0.25">
      <c r="A1987">
        <v>1986</v>
      </c>
      <c r="B1987" s="35">
        <v>43673</v>
      </c>
      <c r="C1987" t="s">
        <v>6046</v>
      </c>
      <c r="D1987" t="s">
        <v>3402</v>
      </c>
      <c r="E1987" t="s">
        <v>6045</v>
      </c>
      <c r="F1987" t="s">
        <v>333</v>
      </c>
      <c r="G1987" t="s">
        <v>858</v>
      </c>
      <c r="H1987">
        <v>174</v>
      </c>
      <c r="I1987" t="s">
        <v>251</v>
      </c>
      <c r="J1987">
        <v>3</v>
      </c>
    </row>
    <row r="1988" spans="1:10" x14ac:dyDescent="0.25">
      <c r="A1988">
        <v>1987</v>
      </c>
      <c r="B1988" s="35">
        <v>43658</v>
      </c>
      <c r="C1988" t="s">
        <v>6048</v>
      </c>
      <c r="D1988" t="s">
        <v>2865</v>
      </c>
      <c r="E1988" t="s">
        <v>6047</v>
      </c>
      <c r="F1988" t="s">
        <v>525</v>
      </c>
      <c r="G1988" t="s">
        <v>832</v>
      </c>
      <c r="H1988">
        <v>55</v>
      </c>
      <c r="I1988" t="s">
        <v>257</v>
      </c>
      <c r="J1988">
        <v>1</v>
      </c>
    </row>
    <row r="1989" spans="1:10" x14ac:dyDescent="0.25">
      <c r="A1989">
        <v>1988</v>
      </c>
      <c r="B1989" s="35">
        <v>43513</v>
      </c>
      <c r="C1989" t="s">
        <v>6051</v>
      </c>
      <c r="D1989" t="s">
        <v>6049</v>
      </c>
      <c r="E1989" t="s">
        <v>6050</v>
      </c>
      <c r="F1989" t="s">
        <v>395</v>
      </c>
      <c r="G1989" t="s">
        <v>250</v>
      </c>
      <c r="H1989">
        <v>360</v>
      </c>
      <c r="I1989" t="s">
        <v>251</v>
      </c>
      <c r="J1989">
        <v>2</v>
      </c>
    </row>
    <row r="1990" spans="1:10" x14ac:dyDescent="0.25">
      <c r="A1990">
        <v>1989</v>
      </c>
      <c r="B1990" s="35">
        <v>43517</v>
      </c>
      <c r="C1990" t="s">
        <v>6054</v>
      </c>
      <c r="D1990" t="s">
        <v>6052</v>
      </c>
      <c r="E1990" t="s">
        <v>6053</v>
      </c>
      <c r="F1990" t="s">
        <v>300</v>
      </c>
      <c r="G1990" t="s">
        <v>425</v>
      </c>
      <c r="H1990">
        <v>374</v>
      </c>
      <c r="I1990" t="s">
        <v>239</v>
      </c>
      <c r="J1990">
        <v>4</v>
      </c>
    </row>
    <row r="1991" spans="1:10" x14ac:dyDescent="0.25">
      <c r="A1991">
        <v>1990</v>
      </c>
      <c r="B1991" s="35">
        <v>43737</v>
      </c>
      <c r="C1991" t="s">
        <v>6056</v>
      </c>
      <c r="D1991" t="s">
        <v>2666</v>
      </c>
      <c r="E1991" t="s">
        <v>6055</v>
      </c>
      <c r="F1991" t="s">
        <v>300</v>
      </c>
      <c r="G1991" t="s">
        <v>486</v>
      </c>
      <c r="H1991">
        <v>427</v>
      </c>
      <c r="I1991" t="s">
        <v>291</v>
      </c>
      <c r="J1991">
        <v>10</v>
      </c>
    </row>
    <row r="1992" spans="1:10" x14ac:dyDescent="0.25">
      <c r="A1992">
        <v>1991</v>
      </c>
      <c r="B1992" s="35">
        <v>43673</v>
      </c>
      <c r="C1992" t="s">
        <v>6058</v>
      </c>
      <c r="D1992" t="s">
        <v>4562</v>
      </c>
      <c r="E1992" t="s">
        <v>6057</v>
      </c>
      <c r="F1992" t="s">
        <v>468</v>
      </c>
      <c r="G1992" t="s">
        <v>228</v>
      </c>
      <c r="H1992">
        <v>133</v>
      </c>
      <c r="I1992" t="s">
        <v>257</v>
      </c>
      <c r="J1992">
        <v>7</v>
      </c>
    </row>
    <row r="1993" spans="1:10" x14ac:dyDescent="0.25">
      <c r="A1993">
        <v>1992</v>
      </c>
      <c r="B1993" s="35">
        <v>43604</v>
      </c>
      <c r="C1993" t="s">
        <v>6061</v>
      </c>
      <c r="D1993" t="s">
        <v>6059</v>
      </c>
      <c r="E1993" t="s">
        <v>6060</v>
      </c>
      <c r="F1993" t="s">
        <v>295</v>
      </c>
      <c r="G1993" t="s">
        <v>425</v>
      </c>
      <c r="H1993">
        <v>98</v>
      </c>
      <c r="I1993" t="s">
        <v>305</v>
      </c>
      <c r="J1993">
        <v>7</v>
      </c>
    </row>
    <row r="1994" spans="1:10" x14ac:dyDescent="0.25">
      <c r="A1994">
        <v>1993</v>
      </c>
      <c r="B1994" s="35">
        <v>43472</v>
      </c>
      <c r="C1994" t="s">
        <v>6064</v>
      </c>
      <c r="D1994" t="s">
        <v>6062</v>
      </c>
      <c r="E1994" t="s">
        <v>6063</v>
      </c>
      <c r="F1994" t="s">
        <v>468</v>
      </c>
      <c r="G1994" t="s">
        <v>296</v>
      </c>
      <c r="H1994">
        <v>199</v>
      </c>
      <c r="I1994" t="s">
        <v>257</v>
      </c>
      <c r="J1994">
        <v>7</v>
      </c>
    </row>
    <row r="1995" spans="1:10" x14ac:dyDescent="0.25">
      <c r="A1995">
        <v>1994</v>
      </c>
      <c r="B1995" s="35">
        <v>43672</v>
      </c>
      <c r="C1995" t="s">
        <v>6067</v>
      </c>
      <c r="D1995" t="s">
        <v>6065</v>
      </c>
      <c r="E1995" t="s">
        <v>6066</v>
      </c>
      <c r="F1995" t="s">
        <v>924</v>
      </c>
      <c r="G1995" t="s">
        <v>486</v>
      </c>
      <c r="H1995">
        <v>413</v>
      </c>
      <c r="I1995" t="s">
        <v>229</v>
      </c>
      <c r="J1995">
        <v>1</v>
      </c>
    </row>
    <row r="1996" spans="1:10" x14ac:dyDescent="0.25">
      <c r="A1996">
        <v>1995</v>
      </c>
      <c r="B1996" s="35">
        <v>43779</v>
      </c>
      <c r="C1996" t="s">
        <v>6070</v>
      </c>
      <c r="D1996" t="s">
        <v>6068</v>
      </c>
      <c r="E1996" t="s">
        <v>6069</v>
      </c>
      <c r="F1996" t="s">
        <v>517</v>
      </c>
      <c r="G1996" t="s">
        <v>486</v>
      </c>
      <c r="H1996">
        <v>251</v>
      </c>
      <c r="I1996" t="s">
        <v>291</v>
      </c>
      <c r="J1996">
        <v>8</v>
      </c>
    </row>
    <row r="1997" spans="1:10" x14ac:dyDescent="0.25">
      <c r="A1997">
        <v>1996</v>
      </c>
      <c r="B1997" s="35">
        <v>43520</v>
      </c>
      <c r="C1997" t="s">
        <v>6073</v>
      </c>
      <c r="D1997" t="s">
        <v>6071</v>
      </c>
      <c r="E1997" t="s">
        <v>6072</v>
      </c>
      <c r="F1997" t="s">
        <v>333</v>
      </c>
      <c r="G1997" t="s">
        <v>451</v>
      </c>
      <c r="H1997">
        <v>31</v>
      </c>
      <c r="I1997" t="s">
        <v>257</v>
      </c>
      <c r="J1997">
        <v>2</v>
      </c>
    </row>
    <row r="1998" spans="1:10" x14ac:dyDescent="0.25">
      <c r="A1998">
        <v>1997</v>
      </c>
      <c r="B1998" s="35">
        <v>43498</v>
      </c>
      <c r="C1998" t="s">
        <v>6075</v>
      </c>
      <c r="D1998" t="s">
        <v>5754</v>
      </c>
      <c r="E1998" t="s">
        <v>6074</v>
      </c>
      <c r="F1998" t="s">
        <v>407</v>
      </c>
      <c r="G1998" t="s">
        <v>281</v>
      </c>
      <c r="H1998">
        <v>206</v>
      </c>
      <c r="I1998" t="s">
        <v>229</v>
      </c>
      <c r="J1998">
        <v>3</v>
      </c>
    </row>
    <row r="1999" spans="1:10" x14ac:dyDescent="0.25">
      <c r="A1999">
        <v>1998</v>
      </c>
      <c r="B1999" s="35">
        <v>43740</v>
      </c>
      <c r="C1999" t="s">
        <v>6077</v>
      </c>
      <c r="D1999" t="s">
        <v>4143</v>
      </c>
      <c r="E1999" t="s">
        <v>6076</v>
      </c>
      <c r="F1999" t="s">
        <v>506</v>
      </c>
      <c r="G1999" t="s">
        <v>379</v>
      </c>
      <c r="H1999">
        <v>187</v>
      </c>
      <c r="I1999" t="s">
        <v>291</v>
      </c>
      <c r="J1999">
        <v>4</v>
      </c>
    </row>
    <row r="2000" spans="1:10" x14ac:dyDescent="0.25">
      <c r="A2000">
        <v>1999</v>
      </c>
      <c r="B2000" s="35">
        <v>43591</v>
      </c>
      <c r="C2000" t="s">
        <v>6079</v>
      </c>
      <c r="D2000" t="s">
        <v>3387</v>
      </c>
      <c r="E2000" t="s">
        <v>6078</v>
      </c>
      <c r="F2000" t="s">
        <v>671</v>
      </c>
      <c r="G2000" t="s">
        <v>612</v>
      </c>
      <c r="H2000">
        <v>285</v>
      </c>
      <c r="I2000" t="s">
        <v>229</v>
      </c>
      <c r="J2000">
        <v>6</v>
      </c>
    </row>
    <row r="2001" spans="1:10" x14ac:dyDescent="0.25">
      <c r="A2001">
        <v>2000</v>
      </c>
      <c r="B2001" s="35">
        <v>43636</v>
      </c>
      <c r="C2001" t="s">
        <v>6082</v>
      </c>
      <c r="D2001" t="s">
        <v>6080</v>
      </c>
      <c r="E2001" t="s">
        <v>6081</v>
      </c>
      <c r="F2001" t="s">
        <v>233</v>
      </c>
      <c r="G2001" t="s">
        <v>1072</v>
      </c>
      <c r="H2001">
        <v>491</v>
      </c>
      <c r="I2001" t="s">
        <v>239</v>
      </c>
      <c r="J2001">
        <v>4</v>
      </c>
    </row>
  </sheetData>
  <pageMargins left="0.7" right="0.7" top="0.75" bottom="0.75" header="0.3" footer="0.3"/>
  <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3A507-597A-4247-9409-3973450FC48B}">
  <sheetPr codeName="Sheet2"/>
  <dimension ref="A3:C8"/>
  <sheetViews>
    <sheetView showGridLines="0" topLeftCell="C1" workbookViewId="0">
      <selection activeCell="G3" sqref="G3"/>
    </sheetView>
  </sheetViews>
  <sheetFormatPr defaultRowHeight="15" outlineLevelCol="1" x14ac:dyDescent="0.25"/>
  <cols>
    <col min="1" max="1" width="11.28515625" hidden="1" customWidth="1" outlineLevel="1"/>
    <col min="2" max="2" width="15.5703125" hidden="1" customWidth="1" outlineLevel="1"/>
    <col min="3" max="3" width="15.5703125" bestFit="1" customWidth="1" collapsed="1"/>
  </cols>
  <sheetData>
    <row r="3" spans="1:2" x14ac:dyDescent="0.25">
      <c r="A3" s="19" t="s">
        <v>51</v>
      </c>
      <c r="B3" t="s">
        <v>193</v>
      </c>
    </row>
    <row r="4" spans="1:2" x14ac:dyDescent="0.25">
      <c r="A4" t="s">
        <v>102</v>
      </c>
      <c r="B4" s="75">
        <v>141660.33999999997</v>
      </c>
    </row>
    <row r="5" spans="1:2" x14ac:dyDescent="0.25">
      <c r="A5" t="s">
        <v>86</v>
      </c>
      <c r="B5" s="75">
        <v>108275.51</v>
      </c>
    </row>
    <row r="6" spans="1:2" x14ac:dyDescent="0.25">
      <c r="A6" t="s">
        <v>136</v>
      </c>
      <c r="B6" s="75">
        <v>93848.329999999987</v>
      </c>
    </row>
    <row r="7" spans="1:2" x14ac:dyDescent="0.25">
      <c r="A7" t="s">
        <v>73</v>
      </c>
      <c r="B7" s="75">
        <v>91251.979999999981</v>
      </c>
    </row>
    <row r="8" spans="1:2" x14ac:dyDescent="0.25">
      <c r="A8" t="s">
        <v>194</v>
      </c>
      <c r="B8" s="75">
        <v>435036.15999999992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6B7D1-9E55-40BB-9D5F-D02BD2C7B6A0}">
  <dimension ref="A1:B2"/>
  <sheetViews>
    <sheetView workbookViewId="0">
      <selection activeCell="B2" sqref="B2"/>
    </sheetView>
  </sheetViews>
  <sheetFormatPr defaultRowHeight="15" x14ac:dyDescent="0.25"/>
  <sheetData>
    <row r="1" spans="1:2" x14ac:dyDescent="0.25">
      <c r="A1" t="s">
        <v>6252</v>
      </c>
      <c r="B1" t="s">
        <v>6253</v>
      </c>
    </row>
    <row r="2" spans="1:2" x14ac:dyDescent="0.25">
      <c r="A2" t="s">
        <v>6254</v>
      </c>
      <c r="B2" s="78" t="s">
        <v>6255</v>
      </c>
    </row>
  </sheetData>
  <hyperlinks>
    <hyperlink ref="B2" r:id="rId1" display="https://www.excelcampus.com/?p=24071" xr:uid="{35DE60DB-3979-4865-9896-CD913A9AEC6B}"/>
  </hyperlinks>
  <pageMargins left="0.7" right="0.7" top="0.75" bottom="0.75" header="0.3" footer="0.3"/>
  <pageSetup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2B11A-B03D-4673-905A-9B82DAE484F1}">
  <sheetPr codeName="Sheet16"/>
  <dimension ref="A1:F186"/>
  <sheetViews>
    <sheetView workbookViewId="0">
      <selection activeCell="A2" sqref="A2"/>
    </sheetView>
  </sheetViews>
  <sheetFormatPr defaultRowHeight="15" x14ac:dyDescent="0.25"/>
  <cols>
    <col min="1" max="1" width="9" bestFit="1" customWidth="1"/>
    <col min="2" max="2" width="10.7109375" bestFit="1" customWidth="1"/>
    <col min="3" max="3" width="11.28515625" bestFit="1" customWidth="1"/>
    <col min="4" max="4" width="7.140625" bestFit="1" customWidth="1"/>
    <col min="5" max="5" width="9.28515625" bestFit="1" customWidth="1"/>
    <col min="6" max="6" width="10.5703125" bestFit="1" customWidth="1"/>
  </cols>
  <sheetData>
    <row r="1" spans="1:6" x14ac:dyDescent="0.25">
      <c r="A1" s="28" t="s">
        <v>205</v>
      </c>
      <c r="B1" s="29" t="s">
        <v>206</v>
      </c>
      <c r="C1" s="29" t="s">
        <v>207</v>
      </c>
      <c r="D1" s="29" t="s">
        <v>51</v>
      </c>
      <c r="E1" s="29" t="s">
        <v>208</v>
      </c>
      <c r="F1" s="30" t="s">
        <v>65</v>
      </c>
    </row>
    <row r="2" spans="1:6" x14ac:dyDescent="0.25">
      <c r="A2" s="31">
        <v>10012965</v>
      </c>
      <c r="B2" s="32">
        <v>42972</v>
      </c>
      <c r="C2" s="32" t="s">
        <v>219</v>
      </c>
      <c r="D2" s="31" t="s">
        <v>102</v>
      </c>
      <c r="E2" s="31" t="s">
        <v>216</v>
      </c>
      <c r="F2" s="33">
        <v>8680.11</v>
      </c>
    </row>
    <row r="3" spans="1:6" x14ac:dyDescent="0.25">
      <c r="A3" s="31">
        <v>10012735</v>
      </c>
      <c r="B3" s="32">
        <v>42974</v>
      </c>
      <c r="C3" s="32" t="s">
        <v>219</v>
      </c>
      <c r="D3" s="31" t="s">
        <v>86</v>
      </c>
      <c r="E3" s="31" t="s">
        <v>212</v>
      </c>
      <c r="F3" s="33">
        <v>7767.33</v>
      </c>
    </row>
    <row r="4" spans="1:6" x14ac:dyDescent="0.25">
      <c r="A4" s="31">
        <v>10012768</v>
      </c>
      <c r="B4" s="32">
        <v>42976</v>
      </c>
      <c r="C4" s="32" t="s">
        <v>211</v>
      </c>
      <c r="D4" s="31" t="s">
        <v>86</v>
      </c>
      <c r="E4" s="31" t="s">
        <v>214</v>
      </c>
      <c r="F4" s="33">
        <v>1283.95</v>
      </c>
    </row>
    <row r="5" spans="1:6" x14ac:dyDescent="0.25">
      <c r="A5" s="31">
        <v>10013631</v>
      </c>
      <c r="B5" s="32">
        <v>42977</v>
      </c>
      <c r="C5" s="32" t="s">
        <v>221</v>
      </c>
      <c r="D5" s="31" t="s">
        <v>86</v>
      </c>
      <c r="E5" s="31"/>
      <c r="F5" s="33">
        <v>880.12</v>
      </c>
    </row>
    <row r="6" spans="1:6" x14ac:dyDescent="0.25">
      <c r="A6" s="31">
        <v>10013513</v>
      </c>
      <c r="B6" s="32">
        <v>42978</v>
      </c>
      <c r="C6" s="32" t="s">
        <v>213</v>
      </c>
      <c r="D6" s="31" t="s">
        <v>73</v>
      </c>
      <c r="E6" s="31" t="s">
        <v>220</v>
      </c>
      <c r="F6" s="33">
        <v>1378.46</v>
      </c>
    </row>
    <row r="7" spans="1:6" x14ac:dyDescent="0.25">
      <c r="A7" s="31">
        <v>10012927</v>
      </c>
      <c r="B7" s="32">
        <v>42980</v>
      </c>
      <c r="C7" s="32" t="s">
        <v>219</v>
      </c>
      <c r="D7" s="31" t="s">
        <v>136</v>
      </c>
      <c r="E7" s="31" t="s">
        <v>216</v>
      </c>
      <c r="F7" s="33">
        <v>5829.53</v>
      </c>
    </row>
    <row r="8" spans="1:6" x14ac:dyDescent="0.25">
      <c r="A8" s="31">
        <v>10012721</v>
      </c>
      <c r="B8" s="32">
        <v>42981</v>
      </c>
      <c r="C8" s="32" t="s">
        <v>211</v>
      </c>
      <c r="D8" s="31" t="s">
        <v>102</v>
      </c>
      <c r="E8" s="31" t="s">
        <v>212</v>
      </c>
      <c r="F8" s="33">
        <v>6486.7</v>
      </c>
    </row>
    <row r="9" spans="1:6" x14ac:dyDescent="0.25">
      <c r="A9" s="31">
        <v>10013397</v>
      </c>
      <c r="B9" s="32">
        <v>42981</v>
      </c>
      <c r="C9" s="32" t="s">
        <v>213</v>
      </c>
      <c r="D9" s="31" t="s">
        <v>136</v>
      </c>
      <c r="E9" s="31" t="s">
        <v>222</v>
      </c>
      <c r="F9" s="33">
        <v>1030.82</v>
      </c>
    </row>
    <row r="10" spans="1:6" x14ac:dyDescent="0.25">
      <c r="A10" s="31">
        <v>10013497</v>
      </c>
      <c r="B10" s="32">
        <v>42981</v>
      </c>
      <c r="C10" s="32" t="s">
        <v>215</v>
      </c>
      <c r="D10" s="31" t="s">
        <v>86</v>
      </c>
      <c r="E10" s="31" t="s">
        <v>222</v>
      </c>
      <c r="F10" s="33">
        <v>9709.52</v>
      </c>
    </row>
    <row r="11" spans="1:6" x14ac:dyDescent="0.25">
      <c r="A11" s="31">
        <v>10013243</v>
      </c>
      <c r="B11" s="32">
        <v>42983</v>
      </c>
      <c r="C11" s="32" t="s">
        <v>215</v>
      </c>
      <c r="D11" s="31" t="s">
        <v>73</v>
      </c>
      <c r="E11" s="31" t="s">
        <v>218</v>
      </c>
      <c r="F11" s="33">
        <v>4810.46</v>
      </c>
    </row>
    <row r="12" spans="1:6" x14ac:dyDescent="0.25">
      <c r="A12" s="31">
        <v>10013355</v>
      </c>
      <c r="B12" s="32">
        <v>42990</v>
      </c>
      <c r="C12" s="32" t="s">
        <v>213</v>
      </c>
      <c r="D12" s="31" t="s">
        <v>73</v>
      </c>
      <c r="E12" s="31" t="s">
        <v>210</v>
      </c>
      <c r="F12" s="33">
        <v>6175.09</v>
      </c>
    </row>
    <row r="13" spans="1:6" x14ac:dyDescent="0.25">
      <c r="A13" s="31">
        <v>10012823</v>
      </c>
      <c r="B13" s="32">
        <v>42992</v>
      </c>
      <c r="C13" s="32" t="s">
        <v>209</v>
      </c>
      <c r="D13" s="31" t="s">
        <v>73</v>
      </c>
      <c r="E13" s="31" t="s">
        <v>214</v>
      </c>
      <c r="F13" s="33">
        <v>6433.56</v>
      </c>
    </row>
    <row r="14" spans="1:6" x14ac:dyDescent="0.25">
      <c r="A14" s="31">
        <v>10013429</v>
      </c>
      <c r="B14" s="32">
        <v>42994</v>
      </c>
      <c r="C14" s="32" t="s">
        <v>209</v>
      </c>
      <c r="D14" s="31" t="s">
        <v>136</v>
      </c>
      <c r="E14" s="31" t="s">
        <v>222</v>
      </c>
      <c r="F14" s="33">
        <v>3557.66</v>
      </c>
    </row>
    <row r="15" spans="1:6" x14ac:dyDescent="0.25">
      <c r="A15" s="31">
        <v>10013298</v>
      </c>
      <c r="B15" s="32">
        <v>42996</v>
      </c>
      <c r="C15" s="32" t="s">
        <v>209</v>
      </c>
      <c r="D15" s="31" t="s">
        <v>86</v>
      </c>
      <c r="E15" s="31" t="s">
        <v>210</v>
      </c>
      <c r="F15" s="33">
        <v>584.41</v>
      </c>
    </row>
    <row r="16" spans="1:6" x14ac:dyDescent="0.25">
      <c r="A16" s="31">
        <v>10013288</v>
      </c>
      <c r="B16" s="32">
        <v>43001</v>
      </c>
      <c r="C16" s="32" t="s">
        <v>209</v>
      </c>
      <c r="D16" s="31" t="s">
        <v>73</v>
      </c>
      <c r="E16" s="31" t="s">
        <v>218</v>
      </c>
      <c r="F16" s="33">
        <v>9595.2900000000009</v>
      </c>
    </row>
    <row r="17" spans="1:6" x14ac:dyDescent="0.25">
      <c r="A17" s="31">
        <v>10012887</v>
      </c>
      <c r="B17" s="32">
        <v>43002</v>
      </c>
      <c r="C17" s="32" t="s">
        <v>219</v>
      </c>
      <c r="D17" s="31" t="s">
        <v>73</v>
      </c>
      <c r="E17" s="31" t="s">
        <v>216</v>
      </c>
      <c r="F17" s="33">
        <v>2689.23</v>
      </c>
    </row>
    <row r="18" spans="1:6" x14ac:dyDescent="0.25">
      <c r="A18" s="31">
        <v>10013149</v>
      </c>
      <c r="B18" s="32">
        <v>43003</v>
      </c>
      <c r="C18" s="32" t="s">
        <v>215</v>
      </c>
      <c r="D18" s="31" t="s">
        <v>102</v>
      </c>
      <c r="E18" s="31" t="s">
        <v>217</v>
      </c>
      <c r="F18" s="33">
        <v>5127.43</v>
      </c>
    </row>
    <row r="19" spans="1:6" x14ac:dyDescent="0.25">
      <c r="A19" s="31">
        <v>10013064</v>
      </c>
      <c r="B19" s="32">
        <v>43004</v>
      </c>
      <c r="C19" s="32" t="s">
        <v>209</v>
      </c>
      <c r="D19" s="31" t="s">
        <v>86</v>
      </c>
      <c r="E19" s="31" t="s">
        <v>223</v>
      </c>
      <c r="F19" s="33">
        <v>7638.4</v>
      </c>
    </row>
    <row r="20" spans="1:6" x14ac:dyDescent="0.25">
      <c r="A20" s="31">
        <v>10013241</v>
      </c>
      <c r="B20" s="32">
        <v>43004</v>
      </c>
      <c r="C20" s="32" t="s">
        <v>219</v>
      </c>
      <c r="D20" s="31" t="s">
        <v>86</v>
      </c>
      <c r="E20" s="31" t="s">
        <v>218</v>
      </c>
      <c r="F20" s="33">
        <v>4366.49</v>
      </c>
    </row>
    <row r="21" spans="1:6" x14ac:dyDescent="0.25">
      <c r="A21" s="31">
        <v>10013542</v>
      </c>
      <c r="B21" s="32">
        <v>43007</v>
      </c>
      <c r="C21" s="32" t="s">
        <v>215</v>
      </c>
      <c r="D21" s="31" t="s">
        <v>136</v>
      </c>
      <c r="E21" s="31" t="s">
        <v>220</v>
      </c>
      <c r="F21" s="33">
        <v>3301.42</v>
      </c>
    </row>
    <row r="22" spans="1:6" x14ac:dyDescent="0.25">
      <c r="A22" s="31">
        <v>10012857</v>
      </c>
      <c r="B22" s="32">
        <v>43009</v>
      </c>
      <c r="C22" s="32" t="s">
        <v>221</v>
      </c>
      <c r="D22" s="31" t="s">
        <v>136</v>
      </c>
      <c r="E22" s="31" t="s">
        <v>214</v>
      </c>
      <c r="F22" s="33">
        <v>9371.61</v>
      </c>
    </row>
    <row r="23" spans="1:6" x14ac:dyDescent="0.25">
      <c r="A23" s="31">
        <v>10012820</v>
      </c>
      <c r="B23" s="32">
        <v>43010</v>
      </c>
      <c r="C23" s="32" t="s">
        <v>221</v>
      </c>
      <c r="D23" s="31" t="s">
        <v>86</v>
      </c>
      <c r="E23" s="31" t="s">
        <v>214</v>
      </c>
      <c r="F23" s="33">
        <v>6138.93</v>
      </c>
    </row>
    <row r="24" spans="1:6" x14ac:dyDescent="0.25">
      <c r="A24" s="31">
        <v>10013592</v>
      </c>
      <c r="B24" s="32">
        <v>43011</v>
      </c>
      <c r="C24" s="32" t="s">
        <v>213</v>
      </c>
      <c r="D24" s="31" t="s">
        <v>73</v>
      </c>
      <c r="E24" s="31" t="s">
        <v>220</v>
      </c>
      <c r="F24" s="33">
        <v>7212.05</v>
      </c>
    </row>
    <row r="25" spans="1:6" x14ac:dyDescent="0.25">
      <c r="A25" s="31">
        <v>10013470</v>
      </c>
      <c r="B25" s="32">
        <v>43014</v>
      </c>
      <c r="C25" s="32" t="s">
        <v>209</v>
      </c>
      <c r="D25" s="31" t="s">
        <v>136</v>
      </c>
      <c r="E25" s="31" t="s">
        <v>222</v>
      </c>
      <c r="F25" s="33">
        <v>7529.17</v>
      </c>
    </row>
    <row r="26" spans="1:6" x14ac:dyDescent="0.25">
      <c r="A26" s="31">
        <v>10013322</v>
      </c>
      <c r="B26" s="32">
        <v>43016</v>
      </c>
      <c r="C26" s="32" t="s">
        <v>213</v>
      </c>
      <c r="D26" s="31" t="s">
        <v>102</v>
      </c>
      <c r="E26" s="31" t="s">
        <v>210</v>
      </c>
      <c r="F26" s="33">
        <v>2851.41</v>
      </c>
    </row>
    <row r="27" spans="1:6" x14ac:dyDescent="0.25">
      <c r="A27" s="31">
        <v>10013440</v>
      </c>
      <c r="B27" s="32">
        <v>43017</v>
      </c>
      <c r="C27" s="32" t="s">
        <v>219</v>
      </c>
      <c r="D27" s="31" t="s">
        <v>136</v>
      </c>
      <c r="E27" s="31" t="s">
        <v>222</v>
      </c>
      <c r="F27" s="33">
        <v>4484.1899999999996</v>
      </c>
    </row>
    <row r="28" spans="1:6" x14ac:dyDescent="0.25">
      <c r="A28" s="31">
        <v>10013189</v>
      </c>
      <c r="B28" s="32">
        <v>43020</v>
      </c>
      <c r="C28" s="32" t="s">
        <v>221</v>
      </c>
      <c r="D28" s="31" t="s">
        <v>102</v>
      </c>
      <c r="E28" s="31" t="s">
        <v>218</v>
      </c>
      <c r="F28" s="33">
        <v>136.5</v>
      </c>
    </row>
    <row r="29" spans="1:6" x14ac:dyDescent="0.25">
      <c r="A29" s="31">
        <v>10013168</v>
      </c>
      <c r="B29" s="32">
        <v>43027</v>
      </c>
      <c r="C29" s="32" t="s">
        <v>213</v>
      </c>
      <c r="D29" s="31" t="s">
        <v>86</v>
      </c>
      <c r="E29" s="31" t="s">
        <v>217</v>
      </c>
      <c r="F29" s="33">
        <v>6652.61</v>
      </c>
    </row>
    <row r="30" spans="1:6" x14ac:dyDescent="0.25">
      <c r="A30" s="31">
        <v>10013356</v>
      </c>
      <c r="B30" s="32">
        <v>43028</v>
      </c>
      <c r="C30" s="32" t="s">
        <v>211</v>
      </c>
      <c r="D30" s="31" t="s">
        <v>136</v>
      </c>
      <c r="E30" s="31" t="s">
        <v>210</v>
      </c>
      <c r="F30" s="33">
        <v>6224.58</v>
      </c>
    </row>
    <row r="31" spans="1:6" x14ac:dyDescent="0.25">
      <c r="A31" s="31">
        <v>10013445</v>
      </c>
      <c r="B31" s="32">
        <v>43030</v>
      </c>
      <c r="C31" s="32" t="s">
        <v>213</v>
      </c>
      <c r="D31" s="31" t="s">
        <v>102</v>
      </c>
      <c r="E31" s="31" t="s">
        <v>222</v>
      </c>
      <c r="F31" s="33">
        <v>4591.42</v>
      </c>
    </row>
    <row r="32" spans="1:6" x14ac:dyDescent="0.25">
      <c r="A32" s="31">
        <v>10012704</v>
      </c>
      <c r="B32" s="32">
        <v>43033</v>
      </c>
      <c r="C32" s="32" t="s">
        <v>219</v>
      </c>
      <c r="D32" s="31" t="s">
        <v>136</v>
      </c>
      <c r="E32" s="31" t="s">
        <v>212</v>
      </c>
      <c r="F32" s="33">
        <v>5618.76</v>
      </c>
    </row>
    <row r="33" spans="1:6" x14ac:dyDescent="0.25">
      <c r="A33" s="31">
        <v>10013378</v>
      </c>
      <c r="B33" s="32">
        <v>43034</v>
      </c>
      <c r="C33" s="32" t="s">
        <v>221</v>
      </c>
      <c r="D33" s="31" t="s">
        <v>86</v>
      </c>
      <c r="E33" s="31" t="s">
        <v>210</v>
      </c>
      <c r="F33" s="33">
        <v>8398.3799999999992</v>
      </c>
    </row>
    <row r="34" spans="1:6" x14ac:dyDescent="0.25">
      <c r="A34" s="31">
        <v>10012737</v>
      </c>
      <c r="B34" s="32">
        <v>43038</v>
      </c>
      <c r="C34" s="32" t="s">
        <v>211</v>
      </c>
      <c r="D34" s="31" t="s">
        <v>73</v>
      </c>
      <c r="E34" s="31" t="s">
        <v>212</v>
      </c>
      <c r="F34" s="33">
        <v>8332.82</v>
      </c>
    </row>
    <row r="35" spans="1:6" x14ac:dyDescent="0.25">
      <c r="A35" s="31">
        <v>10013403</v>
      </c>
      <c r="B35" s="32">
        <v>43039</v>
      </c>
      <c r="C35" s="32" t="s">
        <v>209</v>
      </c>
      <c r="D35" s="31" t="s">
        <v>73</v>
      </c>
      <c r="E35" s="31" t="s">
        <v>222</v>
      </c>
      <c r="F35" s="33">
        <v>1546.63</v>
      </c>
    </row>
    <row r="36" spans="1:6" x14ac:dyDescent="0.25">
      <c r="A36" s="31">
        <v>10013602</v>
      </c>
      <c r="B36" s="32">
        <v>43041</v>
      </c>
      <c r="C36" s="32" t="s">
        <v>211</v>
      </c>
      <c r="D36" s="31" t="s">
        <v>136</v>
      </c>
      <c r="E36" s="31" t="s">
        <v>220</v>
      </c>
      <c r="F36" s="33">
        <v>8775.59</v>
      </c>
    </row>
    <row r="37" spans="1:6" x14ac:dyDescent="0.25">
      <c r="A37" s="31">
        <v>10013384</v>
      </c>
      <c r="B37" s="32">
        <v>43045</v>
      </c>
      <c r="C37" s="32" t="s">
        <v>211</v>
      </c>
      <c r="D37" s="31" t="s">
        <v>86</v>
      </c>
      <c r="E37" s="31" t="s">
        <v>210</v>
      </c>
      <c r="F37" s="33">
        <v>8950.01</v>
      </c>
    </row>
    <row r="38" spans="1:6" x14ac:dyDescent="0.25">
      <c r="A38" s="31">
        <v>10013515</v>
      </c>
      <c r="B38" s="32">
        <v>43047</v>
      </c>
      <c r="C38" s="32" t="s">
        <v>209</v>
      </c>
      <c r="D38" s="31" t="s">
        <v>102</v>
      </c>
      <c r="E38" s="31" t="s">
        <v>220</v>
      </c>
      <c r="F38" s="33">
        <v>1617.02</v>
      </c>
    </row>
    <row r="39" spans="1:6" x14ac:dyDescent="0.25">
      <c r="A39" s="31">
        <v>10013265</v>
      </c>
      <c r="B39" s="32">
        <v>43048</v>
      </c>
      <c r="C39" s="32" t="s">
        <v>213</v>
      </c>
      <c r="D39" s="31" t="s">
        <v>86</v>
      </c>
      <c r="E39" s="31" t="s">
        <v>218</v>
      </c>
      <c r="F39" s="33">
        <v>6645.78</v>
      </c>
    </row>
    <row r="40" spans="1:6" x14ac:dyDescent="0.25">
      <c r="A40" s="31">
        <v>10012747</v>
      </c>
      <c r="B40" s="32">
        <v>43052</v>
      </c>
      <c r="C40" s="32" t="s">
        <v>209</v>
      </c>
      <c r="D40" s="31" t="s">
        <v>73</v>
      </c>
      <c r="E40" s="31" t="s">
        <v>212</v>
      </c>
      <c r="F40" s="33">
        <v>9620.89</v>
      </c>
    </row>
    <row r="41" spans="1:6" x14ac:dyDescent="0.25">
      <c r="A41" s="31">
        <v>10013006</v>
      </c>
      <c r="B41" s="32">
        <v>43052</v>
      </c>
      <c r="C41" s="32" t="s">
        <v>219</v>
      </c>
      <c r="D41" s="31" t="s">
        <v>73</v>
      </c>
      <c r="E41" s="31" t="s">
        <v>223</v>
      </c>
      <c r="F41" s="33">
        <v>2333.27</v>
      </c>
    </row>
    <row r="42" spans="1:6" x14ac:dyDescent="0.25">
      <c r="A42" s="31">
        <v>10012672</v>
      </c>
      <c r="B42" s="32">
        <v>43053</v>
      </c>
      <c r="C42" s="32" t="s">
        <v>215</v>
      </c>
      <c r="D42" s="31" t="s">
        <v>73</v>
      </c>
      <c r="E42" s="31" t="s">
        <v>212</v>
      </c>
      <c r="F42" s="33">
        <v>2884.78</v>
      </c>
    </row>
    <row r="43" spans="1:6" x14ac:dyDescent="0.25">
      <c r="A43" s="31">
        <v>10013015</v>
      </c>
      <c r="B43" s="32">
        <v>43054</v>
      </c>
      <c r="C43" s="32" t="s">
        <v>211</v>
      </c>
      <c r="D43" s="31" t="s">
        <v>136</v>
      </c>
      <c r="E43" s="31" t="s">
        <v>223</v>
      </c>
      <c r="F43" s="33">
        <v>2581.11</v>
      </c>
    </row>
    <row r="44" spans="1:6" x14ac:dyDescent="0.25">
      <c r="A44" s="31">
        <v>10013525</v>
      </c>
      <c r="B44" s="32">
        <v>43054</v>
      </c>
      <c r="C44" s="32" t="s">
        <v>211</v>
      </c>
      <c r="D44" s="31" t="s">
        <v>136</v>
      </c>
      <c r="E44" s="31" t="s">
        <v>220</v>
      </c>
      <c r="F44" s="33">
        <v>2195.13</v>
      </c>
    </row>
    <row r="45" spans="1:6" x14ac:dyDescent="0.25">
      <c r="A45" s="31">
        <v>10013571</v>
      </c>
      <c r="B45" s="32">
        <v>43055</v>
      </c>
      <c r="C45" s="32" t="s">
        <v>219</v>
      </c>
      <c r="D45" s="31" t="s">
        <v>86</v>
      </c>
      <c r="E45" s="31" t="s">
        <v>220</v>
      </c>
      <c r="F45" s="33">
        <v>5783.1</v>
      </c>
    </row>
    <row r="46" spans="1:6" x14ac:dyDescent="0.25">
      <c r="A46" s="31">
        <v>10013584</v>
      </c>
      <c r="B46" s="32">
        <v>43055</v>
      </c>
      <c r="C46" s="32" t="s">
        <v>209</v>
      </c>
      <c r="D46" s="31" t="s">
        <v>86</v>
      </c>
      <c r="E46" s="31" t="s">
        <v>220</v>
      </c>
      <c r="F46" s="33">
        <v>6598.78</v>
      </c>
    </row>
    <row r="47" spans="1:6" x14ac:dyDescent="0.25">
      <c r="A47" s="31">
        <v>10012892</v>
      </c>
      <c r="B47" s="32">
        <v>43057</v>
      </c>
      <c r="C47" s="32" t="s">
        <v>215</v>
      </c>
      <c r="D47" s="31" t="s">
        <v>86</v>
      </c>
      <c r="E47" s="31" t="s">
        <v>216</v>
      </c>
      <c r="F47" s="33">
        <v>3411.51</v>
      </c>
    </row>
    <row r="48" spans="1:6" x14ac:dyDescent="0.25">
      <c r="A48" s="31">
        <v>10013239</v>
      </c>
      <c r="B48" s="32">
        <v>43059</v>
      </c>
      <c r="C48" s="32" t="s">
        <v>221</v>
      </c>
      <c r="D48" s="31" t="s">
        <v>102</v>
      </c>
      <c r="E48" s="31" t="s">
        <v>218</v>
      </c>
      <c r="F48" s="33">
        <v>4119.3900000000003</v>
      </c>
    </row>
    <row r="49" spans="1:6" x14ac:dyDescent="0.25">
      <c r="A49" s="31">
        <v>10013287</v>
      </c>
      <c r="B49" s="32">
        <v>43059</v>
      </c>
      <c r="C49" s="32" t="s">
        <v>213</v>
      </c>
      <c r="D49" s="31" t="s">
        <v>102</v>
      </c>
      <c r="E49" s="31" t="s">
        <v>218</v>
      </c>
      <c r="F49" s="33">
        <v>9424.31</v>
      </c>
    </row>
    <row r="50" spans="1:6" x14ac:dyDescent="0.25">
      <c r="A50" s="31">
        <v>10012917</v>
      </c>
      <c r="B50" s="32">
        <v>43060</v>
      </c>
      <c r="C50" s="32" t="s">
        <v>215</v>
      </c>
      <c r="D50" s="31" t="s">
        <v>102</v>
      </c>
      <c r="E50" s="31" t="s">
        <v>216</v>
      </c>
      <c r="F50" s="33">
        <v>4659.8599999999997</v>
      </c>
    </row>
    <row r="51" spans="1:6" x14ac:dyDescent="0.25">
      <c r="A51" s="31">
        <v>10012993</v>
      </c>
      <c r="B51" s="32">
        <v>43060</v>
      </c>
      <c r="C51" s="32" t="s">
        <v>219</v>
      </c>
      <c r="D51" s="31" t="s">
        <v>73</v>
      </c>
      <c r="E51" s="31" t="s">
        <v>223</v>
      </c>
      <c r="F51" s="33">
        <v>1048.1099999999999</v>
      </c>
    </row>
    <row r="52" spans="1:6" x14ac:dyDescent="0.25">
      <c r="A52" s="31">
        <v>10013375</v>
      </c>
      <c r="B52" s="32">
        <v>43060</v>
      </c>
      <c r="C52" s="32" t="s">
        <v>209</v>
      </c>
      <c r="D52" s="31" t="s">
        <v>86</v>
      </c>
      <c r="E52" s="31" t="s">
        <v>210</v>
      </c>
      <c r="F52" s="33">
        <v>8064.25</v>
      </c>
    </row>
    <row r="53" spans="1:6" x14ac:dyDescent="0.25">
      <c r="A53" s="31">
        <v>10012780</v>
      </c>
      <c r="B53" s="32">
        <v>43064</v>
      </c>
      <c r="C53" s="32" t="s">
        <v>221</v>
      </c>
      <c r="D53" s="31" t="s">
        <v>136</v>
      </c>
      <c r="E53" s="31" t="s">
        <v>214</v>
      </c>
      <c r="F53" s="33">
        <v>2461.94</v>
      </c>
    </row>
    <row r="54" spans="1:6" x14ac:dyDescent="0.25">
      <c r="A54" s="31">
        <v>10013601</v>
      </c>
      <c r="B54" s="32">
        <v>43064</v>
      </c>
      <c r="C54" s="32" t="s">
        <v>209</v>
      </c>
      <c r="D54" s="31" t="s">
        <v>86</v>
      </c>
      <c r="E54" s="31" t="s">
        <v>220</v>
      </c>
      <c r="F54" s="33">
        <v>8673.2800000000007</v>
      </c>
    </row>
    <row r="55" spans="1:6" x14ac:dyDescent="0.25">
      <c r="A55" s="31">
        <v>10012878</v>
      </c>
      <c r="B55" s="32">
        <v>43065</v>
      </c>
      <c r="C55" s="32" t="s">
        <v>219</v>
      </c>
      <c r="D55" s="31" t="s">
        <v>86</v>
      </c>
      <c r="E55" s="31" t="s">
        <v>216</v>
      </c>
      <c r="F55" s="33">
        <v>1882.63</v>
      </c>
    </row>
    <row r="56" spans="1:6" x14ac:dyDescent="0.25">
      <c r="A56" s="31">
        <v>10012905</v>
      </c>
      <c r="B56" s="32">
        <v>43065</v>
      </c>
      <c r="C56" s="32" t="s">
        <v>209</v>
      </c>
      <c r="D56" s="31" t="s">
        <v>102</v>
      </c>
      <c r="E56" s="31" t="s">
        <v>216</v>
      </c>
      <c r="F56" s="33">
        <v>4144.46</v>
      </c>
    </row>
    <row r="57" spans="1:6" x14ac:dyDescent="0.25">
      <c r="A57" s="31">
        <v>10013410</v>
      </c>
      <c r="B57" s="32">
        <v>43067</v>
      </c>
      <c r="C57" s="32" t="s">
        <v>221</v>
      </c>
      <c r="D57" s="31" t="s">
        <v>86</v>
      </c>
      <c r="E57" s="31" t="s">
        <v>222</v>
      </c>
      <c r="F57" s="33">
        <v>1945.84</v>
      </c>
    </row>
    <row r="58" spans="1:6" x14ac:dyDescent="0.25">
      <c r="A58" s="31">
        <v>10012798</v>
      </c>
      <c r="B58" s="32">
        <v>43068</v>
      </c>
      <c r="C58" s="32" t="s">
        <v>221</v>
      </c>
      <c r="D58" s="31" t="s">
        <v>102</v>
      </c>
      <c r="E58" s="31" t="s">
        <v>214</v>
      </c>
      <c r="F58" s="33">
        <v>4355.1099999999997</v>
      </c>
    </row>
    <row r="59" spans="1:6" x14ac:dyDescent="0.25">
      <c r="A59" s="31">
        <v>10013223</v>
      </c>
      <c r="B59" s="32">
        <v>43069</v>
      </c>
      <c r="C59" s="32" t="s">
        <v>211</v>
      </c>
      <c r="D59" s="31" t="s">
        <v>102</v>
      </c>
      <c r="E59" s="31" t="s">
        <v>218</v>
      </c>
      <c r="F59" s="33">
        <v>2989.65</v>
      </c>
    </row>
    <row r="60" spans="1:6" x14ac:dyDescent="0.25">
      <c r="A60" s="31">
        <v>10013408</v>
      </c>
      <c r="B60" s="32">
        <v>43070</v>
      </c>
      <c r="C60" s="32" t="s">
        <v>209</v>
      </c>
      <c r="D60" s="31" t="s">
        <v>136</v>
      </c>
      <c r="E60" s="31" t="s">
        <v>222</v>
      </c>
      <c r="F60" s="33">
        <v>1680.87</v>
      </c>
    </row>
    <row r="61" spans="1:6" x14ac:dyDescent="0.25">
      <c r="A61" s="31">
        <v>10012941</v>
      </c>
      <c r="B61" s="32">
        <v>43072</v>
      </c>
      <c r="C61" s="32" t="s">
        <v>209</v>
      </c>
      <c r="D61" s="31" t="s">
        <v>86</v>
      </c>
      <c r="E61" s="31" t="s">
        <v>216</v>
      </c>
      <c r="F61" s="33">
        <v>6699.92</v>
      </c>
    </row>
    <row r="62" spans="1:6" x14ac:dyDescent="0.25">
      <c r="A62" s="31">
        <v>10013120</v>
      </c>
      <c r="B62" s="32">
        <v>43073</v>
      </c>
      <c r="C62" s="32" t="s">
        <v>211</v>
      </c>
      <c r="D62" s="31" t="s">
        <v>136</v>
      </c>
      <c r="E62" s="31" t="s">
        <v>217</v>
      </c>
      <c r="F62" s="33">
        <v>3118.65</v>
      </c>
    </row>
    <row r="63" spans="1:6" x14ac:dyDescent="0.25">
      <c r="A63" s="31">
        <v>10012711</v>
      </c>
      <c r="B63" s="32">
        <v>43075</v>
      </c>
      <c r="C63" s="32" t="s">
        <v>215</v>
      </c>
      <c r="D63" s="31" t="s">
        <v>136</v>
      </c>
      <c r="E63" s="31" t="s">
        <v>212</v>
      </c>
      <c r="F63" s="33">
        <v>5904.97</v>
      </c>
    </row>
    <row r="64" spans="1:6" x14ac:dyDescent="0.25">
      <c r="A64" s="31">
        <v>10012669</v>
      </c>
      <c r="B64" s="32">
        <v>43077</v>
      </c>
      <c r="C64" s="32" t="s">
        <v>209</v>
      </c>
      <c r="D64" s="31" t="s">
        <v>102</v>
      </c>
      <c r="E64" s="31" t="s">
        <v>212</v>
      </c>
      <c r="F64" s="33">
        <v>2374.3200000000002</v>
      </c>
    </row>
    <row r="65" spans="1:6" x14ac:dyDescent="0.25">
      <c r="A65" s="31">
        <v>10012914</v>
      </c>
      <c r="B65" s="32">
        <v>43078</v>
      </c>
      <c r="C65" s="32" t="s">
        <v>209</v>
      </c>
      <c r="D65" s="31" t="s">
        <v>86</v>
      </c>
      <c r="E65" s="31" t="s">
        <v>216</v>
      </c>
      <c r="F65" s="33">
        <v>4509.8999999999996</v>
      </c>
    </row>
    <row r="66" spans="1:6" x14ac:dyDescent="0.25">
      <c r="A66" s="31">
        <v>10013061</v>
      </c>
      <c r="B66" s="32">
        <v>43078</v>
      </c>
      <c r="C66" s="32" t="s">
        <v>211</v>
      </c>
      <c r="D66" s="31" t="s">
        <v>136</v>
      </c>
      <c r="E66" s="31" t="s">
        <v>223</v>
      </c>
      <c r="F66" s="33">
        <v>7469.99</v>
      </c>
    </row>
    <row r="67" spans="1:6" x14ac:dyDescent="0.25">
      <c r="A67" s="31">
        <v>10013535</v>
      </c>
      <c r="B67" s="32">
        <v>43079</v>
      </c>
      <c r="C67" s="32" t="s">
        <v>211</v>
      </c>
      <c r="D67" s="31" t="s">
        <v>136</v>
      </c>
      <c r="E67" s="31" t="s">
        <v>220</v>
      </c>
      <c r="F67" s="33">
        <v>2818.76</v>
      </c>
    </row>
    <row r="68" spans="1:6" x14ac:dyDescent="0.25">
      <c r="A68" s="31">
        <v>10013236</v>
      </c>
      <c r="B68" s="32">
        <v>43083</v>
      </c>
      <c r="C68" s="32" t="s">
        <v>211</v>
      </c>
      <c r="D68" s="31" t="s">
        <v>102</v>
      </c>
      <c r="E68" s="31" t="s">
        <v>218</v>
      </c>
      <c r="F68" s="33">
        <v>4005.9</v>
      </c>
    </row>
    <row r="69" spans="1:6" x14ac:dyDescent="0.25">
      <c r="A69" s="31">
        <v>10013072</v>
      </c>
      <c r="B69" s="32">
        <v>43086</v>
      </c>
      <c r="C69" s="32" t="s">
        <v>209</v>
      </c>
      <c r="D69" s="31" t="s">
        <v>136</v>
      </c>
      <c r="E69" s="31" t="s">
        <v>223</v>
      </c>
      <c r="F69" s="33">
        <v>8107.97</v>
      </c>
    </row>
    <row r="70" spans="1:6" x14ac:dyDescent="0.25">
      <c r="A70" s="31">
        <v>10013187</v>
      </c>
      <c r="B70" s="32">
        <v>43086</v>
      </c>
      <c r="C70" s="32" t="s">
        <v>213</v>
      </c>
      <c r="D70" s="31" t="s">
        <v>86</v>
      </c>
      <c r="E70" s="31" t="s">
        <v>217</v>
      </c>
      <c r="F70" s="33">
        <v>9747.06</v>
      </c>
    </row>
    <row r="71" spans="1:6" x14ac:dyDescent="0.25">
      <c r="A71" s="31">
        <v>10013038</v>
      </c>
      <c r="B71" s="32">
        <v>43087</v>
      </c>
      <c r="C71" s="32" t="s">
        <v>215</v>
      </c>
      <c r="D71" s="31" t="s">
        <v>86</v>
      </c>
      <c r="E71" s="31" t="s">
        <v>223</v>
      </c>
      <c r="F71" s="33">
        <v>5042.97</v>
      </c>
    </row>
    <row r="72" spans="1:6" x14ac:dyDescent="0.25">
      <c r="A72" s="31">
        <v>10013471</v>
      </c>
      <c r="B72" s="32">
        <v>43095</v>
      </c>
      <c r="C72" s="32" t="s">
        <v>221</v>
      </c>
      <c r="D72" s="31" t="s">
        <v>86</v>
      </c>
      <c r="E72" s="31" t="s">
        <v>222</v>
      </c>
      <c r="F72" s="33">
        <v>7591.89</v>
      </c>
    </row>
    <row r="73" spans="1:6" x14ac:dyDescent="0.25">
      <c r="A73" s="31">
        <v>10012921</v>
      </c>
      <c r="B73" s="32">
        <v>43098</v>
      </c>
      <c r="C73" s="32" t="s">
        <v>213</v>
      </c>
      <c r="D73" s="31" t="s">
        <v>136</v>
      </c>
      <c r="E73" s="31" t="s">
        <v>216</v>
      </c>
      <c r="F73" s="33">
        <v>5127.83</v>
      </c>
    </row>
    <row r="74" spans="1:6" x14ac:dyDescent="0.25">
      <c r="A74" s="31">
        <v>10012730</v>
      </c>
      <c r="B74" s="32">
        <v>43101</v>
      </c>
      <c r="C74" s="32" t="s">
        <v>209</v>
      </c>
      <c r="D74" s="31" t="s">
        <v>136</v>
      </c>
      <c r="E74" s="31" t="s">
        <v>212</v>
      </c>
      <c r="F74" s="33">
        <v>7676.43</v>
      </c>
    </row>
    <row r="75" spans="1:6" x14ac:dyDescent="0.25">
      <c r="A75" s="31">
        <v>10013582</v>
      </c>
      <c r="B75" s="32">
        <v>43103</v>
      </c>
      <c r="C75" s="32" t="s">
        <v>211</v>
      </c>
      <c r="D75" s="31" t="s">
        <v>102</v>
      </c>
      <c r="E75" s="31" t="s">
        <v>220</v>
      </c>
      <c r="F75" s="33">
        <v>6146.35</v>
      </c>
    </row>
    <row r="76" spans="1:6" x14ac:dyDescent="0.25">
      <c r="A76" s="31">
        <v>10013446</v>
      </c>
      <c r="B76" s="32">
        <v>43105</v>
      </c>
      <c r="C76" s="32" t="s">
        <v>215</v>
      </c>
      <c r="D76" s="31" t="s">
        <v>86</v>
      </c>
      <c r="E76" s="31" t="s">
        <v>222</v>
      </c>
      <c r="F76" s="33">
        <v>4604.13</v>
      </c>
    </row>
    <row r="77" spans="1:6" x14ac:dyDescent="0.25">
      <c r="A77" s="31">
        <v>10013170</v>
      </c>
      <c r="B77" s="32">
        <v>43107</v>
      </c>
      <c r="C77" s="32" t="s">
        <v>209</v>
      </c>
      <c r="D77" s="31" t="s">
        <v>73</v>
      </c>
      <c r="E77" s="31" t="s">
        <v>217</v>
      </c>
      <c r="F77" s="33">
        <v>7020.64</v>
      </c>
    </row>
    <row r="78" spans="1:6" x14ac:dyDescent="0.25">
      <c r="A78" s="31">
        <v>10012717</v>
      </c>
      <c r="B78" s="32">
        <v>43109</v>
      </c>
      <c r="C78" s="32" t="s">
        <v>213</v>
      </c>
      <c r="D78" s="31" t="s">
        <v>136</v>
      </c>
      <c r="E78" s="31" t="s">
        <v>212</v>
      </c>
      <c r="F78" s="33">
        <v>6352.46</v>
      </c>
    </row>
    <row r="79" spans="1:6" x14ac:dyDescent="0.25">
      <c r="A79" s="31">
        <v>10012861</v>
      </c>
      <c r="B79" s="32">
        <v>43110</v>
      </c>
      <c r="C79" s="32" t="s">
        <v>219</v>
      </c>
      <c r="D79" s="31" t="s">
        <v>73</v>
      </c>
      <c r="E79" s="31" t="s">
        <v>214</v>
      </c>
      <c r="F79" s="33">
        <v>9813.98</v>
      </c>
    </row>
    <row r="80" spans="1:6" x14ac:dyDescent="0.25">
      <c r="A80" s="31">
        <v>10012956</v>
      </c>
      <c r="B80" s="32">
        <v>43110</v>
      </c>
      <c r="C80" s="32" t="s">
        <v>221</v>
      </c>
      <c r="D80" s="31" t="s">
        <v>102</v>
      </c>
      <c r="E80" s="31" t="s">
        <v>216</v>
      </c>
      <c r="F80" s="33">
        <v>8029.84</v>
      </c>
    </row>
    <row r="81" spans="1:6" x14ac:dyDescent="0.25">
      <c r="A81" s="31">
        <v>10012806</v>
      </c>
      <c r="B81" s="32">
        <v>43113</v>
      </c>
      <c r="C81" s="32" t="s">
        <v>211</v>
      </c>
      <c r="D81" s="31" t="s">
        <v>73</v>
      </c>
      <c r="E81" s="31" t="s">
        <v>214</v>
      </c>
      <c r="F81" s="33">
        <v>5350.61</v>
      </c>
    </row>
    <row r="82" spans="1:6" x14ac:dyDescent="0.25">
      <c r="A82" s="31">
        <v>10012811</v>
      </c>
      <c r="B82" s="32">
        <v>43116</v>
      </c>
      <c r="C82" s="32" t="s">
        <v>213</v>
      </c>
      <c r="D82" s="31" t="s">
        <v>86</v>
      </c>
      <c r="E82" s="31" t="s">
        <v>214</v>
      </c>
      <c r="F82" s="33">
        <v>5591.98</v>
      </c>
    </row>
    <row r="83" spans="1:6" x14ac:dyDescent="0.25">
      <c r="A83" s="31">
        <v>10013545</v>
      </c>
      <c r="B83" s="32">
        <v>43117</v>
      </c>
      <c r="C83" s="32" t="s">
        <v>209</v>
      </c>
      <c r="D83" s="31" t="s">
        <v>73</v>
      </c>
      <c r="E83" s="31" t="s">
        <v>220</v>
      </c>
      <c r="F83" s="33">
        <v>3572.41</v>
      </c>
    </row>
    <row r="84" spans="1:6" x14ac:dyDescent="0.25">
      <c r="A84" s="31">
        <v>10012865</v>
      </c>
      <c r="B84" s="32">
        <v>43118</v>
      </c>
      <c r="C84" s="32" t="s">
        <v>213</v>
      </c>
      <c r="D84" s="31" t="s">
        <v>86</v>
      </c>
      <c r="E84" s="31" t="s">
        <v>216</v>
      </c>
      <c r="F84" s="33">
        <v>429.41</v>
      </c>
    </row>
    <row r="85" spans="1:6" x14ac:dyDescent="0.25">
      <c r="A85" s="31">
        <v>10013551</v>
      </c>
      <c r="B85" s="32">
        <v>43120</v>
      </c>
      <c r="C85" s="32" t="s">
        <v>213</v>
      </c>
      <c r="D85" s="31" t="s">
        <v>73</v>
      </c>
      <c r="E85" s="31" t="s">
        <v>220</v>
      </c>
      <c r="F85" s="33">
        <v>3740.86</v>
      </c>
    </row>
    <row r="86" spans="1:6" x14ac:dyDescent="0.25">
      <c r="A86" s="31">
        <v>10013583</v>
      </c>
      <c r="B86" s="32">
        <v>43120</v>
      </c>
      <c r="C86" s="32" t="s">
        <v>209</v>
      </c>
      <c r="D86" s="31" t="s">
        <v>86</v>
      </c>
      <c r="E86" s="31" t="s">
        <v>220</v>
      </c>
      <c r="F86" s="33">
        <v>6158.69</v>
      </c>
    </row>
    <row r="87" spans="1:6" x14ac:dyDescent="0.25">
      <c r="A87" s="31">
        <v>10013291</v>
      </c>
      <c r="B87" s="32">
        <v>43121</v>
      </c>
      <c r="C87" s="32" t="s">
        <v>209</v>
      </c>
      <c r="D87" s="31" t="s">
        <v>102</v>
      </c>
      <c r="E87" s="31" t="s">
        <v>218</v>
      </c>
      <c r="F87" s="33">
        <v>9630.7999999999993</v>
      </c>
    </row>
    <row r="88" spans="1:6" x14ac:dyDescent="0.25">
      <c r="A88" s="31">
        <v>10013244</v>
      </c>
      <c r="B88" s="32">
        <v>43122</v>
      </c>
      <c r="C88" s="32" t="s">
        <v>219</v>
      </c>
      <c r="D88" s="31" t="s">
        <v>73</v>
      </c>
      <c r="E88" s="31" t="s">
        <v>218</v>
      </c>
      <c r="F88" s="33">
        <v>4813.1499999999996</v>
      </c>
    </row>
    <row r="89" spans="1:6" x14ac:dyDescent="0.25">
      <c r="A89" s="31">
        <v>10013362</v>
      </c>
      <c r="B89" s="32">
        <v>43125</v>
      </c>
      <c r="C89" s="32" t="s">
        <v>211</v>
      </c>
      <c r="D89" s="31" t="s">
        <v>136</v>
      </c>
      <c r="E89" s="31" t="s">
        <v>210</v>
      </c>
      <c r="F89" s="33">
        <v>6803.48</v>
      </c>
    </row>
    <row r="90" spans="1:6" x14ac:dyDescent="0.25">
      <c r="A90" s="31">
        <v>10013544</v>
      </c>
      <c r="B90" s="32">
        <v>43128</v>
      </c>
      <c r="C90" s="32" t="s">
        <v>213</v>
      </c>
      <c r="D90" s="31" t="s">
        <v>102</v>
      </c>
      <c r="E90" s="31" t="s">
        <v>220</v>
      </c>
      <c r="F90" s="33">
        <v>3492.21</v>
      </c>
    </row>
    <row r="91" spans="1:6" x14ac:dyDescent="0.25">
      <c r="A91" s="31">
        <v>10012995</v>
      </c>
      <c r="B91" s="32">
        <v>43129</v>
      </c>
      <c r="C91" s="32" t="s">
        <v>211</v>
      </c>
      <c r="D91" s="31" t="s">
        <v>136</v>
      </c>
      <c r="E91" s="31" t="s">
        <v>223</v>
      </c>
      <c r="F91" s="33">
        <v>1208.79</v>
      </c>
    </row>
    <row r="92" spans="1:6" x14ac:dyDescent="0.25">
      <c r="A92" s="31">
        <v>10013216</v>
      </c>
      <c r="B92" s="32">
        <v>43129</v>
      </c>
      <c r="C92" s="32" t="s">
        <v>221</v>
      </c>
      <c r="D92" s="31" t="s">
        <v>102</v>
      </c>
      <c r="E92" s="31" t="s">
        <v>218</v>
      </c>
      <c r="F92" s="33">
        <v>2434.6799999999998</v>
      </c>
    </row>
    <row r="93" spans="1:6" x14ac:dyDescent="0.25">
      <c r="A93" s="31">
        <v>10013018</v>
      </c>
      <c r="B93" s="32">
        <v>43130</v>
      </c>
      <c r="C93" s="32" t="s">
        <v>211</v>
      </c>
      <c r="D93" s="31" t="s">
        <v>86</v>
      </c>
      <c r="E93" s="31" t="s">
        <v>223</v>
      </c>
      <c r="F93" s="33">
        <v>2877.13</v>
      </c>
    </row>
    <row r="94" spans="1:6" x14ac:dyDescent="0.25">
      <c r="A94" s="31">
        <v>10013264</v>
      </c>
      <c r="B94" s="32">
        <v>43130</v>
      </c>
      <c r="C94" s="32" t="s">
        <v>213</v>
      </c>
      <c r="D94" s="31" t="s">
        <v>136</v>
      </c>
      <c r="E94" s="31" t="s">
        <v>218</v>
      </c>
      <c r="F94" s="33">
        <v>6596.01</v>
      </c>
    </row>
    <row r="95" spans="1:6" x14ac:dyDescent="0.25">
      <c r="A95" s="31">
        <v>10013198</v>
      </c>
      <c r="B95" s="32">
        <v>43134</v>
      </c>
      <c r="C95" s="32" t="s">
        <v>213</v>
      </c>
      <c r="D95" s="31" t="s">
        <v>136</v>
      </c>
      <c r="E95" s="31" t="s">
        <v>218</v>
      </c>
      <c r="F95" s="33">
        <v>711.33</v>
      </c>
    </row>
    <row r="96" spans="1:6" x14ac:dyDescent="0.25">
      <c r="A96" s="31">
        <v>10013619</v>
      </c>
      <c r="B96" s="32">
        <v>43136</v>
      </c>
      <c r="C96" s="32" t="s">
        <v>221</v>
      </c>
      <c r="D96" s="31" t="s">
        <v>102</v>
      </c>
      <c r="E96" s="31"/>
      <c r="F96" s="33">
        <v>463.26</v>
      </c>
    </row>
    <row r="97" spans="1:6" x14ac:dyDescent="0.25">
      <c r="A97" s="31">
        <v>10013058</v>
      </c>
      <c r="B97" s="32">
        <v>43139</v>
      </c>
      <c r="C97" s="32" t="s">
        <v>221</v>
      </c>
      <c r="D97" s="31" t="s">
        <v>136</v>
      </c>
      <c r="E97" s="31" t="s">
        <v>223</v>
      </c>
      <c r="F97" s="33">
        <v>7348.21</v>
      </c>
    </row>
    <row r="98" spans="1:6" x14ac:dyDescent="0.25">
      <c r="A98" s="31">
        <v>10013060</v>
      </c>
      <c r="B98" s="32">
        <v>43142</v>
      </c>
      <c r="C98" s="32" t="s">
        <v>213</v>
      </c>
      <c r="D98" s="31" t="s">
        <v>86</v>
      </c>
      <c r="E98" s="31" t="s">
        <v>223</v>
      </c>
      <c r="F98" s="33">
        <v>7365.35</v>
      </c>
    </row>
    <row r="99" spans="1:6" x14ac:dyDescent="0.25">
      <c r="A99" s="31">
        <v>10012896</v>
      </c>
      <c r="B99" s="32">
        <v>43144</v>
      </c>
      <c r="C99" s="32" t="s">
        <v>221</v>
      </c>
      <c r="D99" s="31" t="s">
        <v>102</v>
      </c>
      <c r="E99" s="31" t="s">
        <v>216</v>
      </c>
      <c r="F99" s="33">
        <v>3618.81</v>
      </c>
    </row>
    <row r="100" spans="1:6" x14ac:dyDescent="0.25">
      <c r="A100" s="31">
        <v>10013028</v>
      </c>
      <c r="B100" s="32">
        <v>43145</v>
      </c>
      <c r="C100" s="32" t="s">
        <v>211</v>
      </c>
      <c r="D100" s="31" t="s">
        <v>136</v>
      </c>
      <c r="E100" s="31" t="s">
        <v>223</v>
      </c>
      <c r="F100" s="33">
        <v>3738.39</v>
      </c>
    </row>
    <row r="101" spans="1:6" x14ac:dyDescent="0.25">
      <c r="A101" s="31">
        <v>10012853</v>
      </c>
      <c r="B101" s="32">
        <v>43149</v>
      </c>
      <c r="C101" s="32" t="s">
        <v>221</v>
      </c>
      <c r="D101" s="31" t="s">
        <v>86</v>
      </c>
      <c r="E101" s="31" t="s">
        <v>214</v>
      </c>
      <c r="F101" s="33">
        <v>9062.74</v>
      </c>
    </row>
    <row r="102" spans="1:6" x14ac:dyDescent="0.25">
      <c r="A102" s="31">
        <v>10012678</v>
      </c>
      <c r="B102" s="32">
        <v>43152</v>
      </c>
      <c r="C102" s="32" t="s">
        <v>211</v>
      </c>
      <c r="D102" s="31" t="s">
        <v>73</v>
      </c>
      <c r="E102" s="31" t="s">
        <v>212</v>
      </c>
      <c r="F102" s="33">
        <v>3441.25</v>
      </c>
    </row>
    <row r="103" spans="1:6" x14ac:dyDescent="0.25">
      <c r="A103" s="31">
        <v>10012651</v>
      </c>
      <c r="B103" s="32">
        <v>43156</v>
      </c>
      <c r="C103" s="32" t="s">
        <v>221</v>
      </c>
      <c r="D103" s="31" t="s">
        <v>136</v>
      </c>
      <c r="E103" s="31" t="s">
        <v>212</v>
      </c>
      <c r="F103" s="33">
        <v>117.36</v>
      </c>
    </row>
    <row r="104" spans="1:6" x14ac:dyDescent="0.25">
      <c r="A104" s="31">
        <v>10012912</v>
      </c>
      <c r="B104" s="32">
        <v>43157</v>
      </c>
      <c r="C104" s="32" t="s">
        <v>215</v>
      </c>
      <c r="D104" s="31" t="s">
        <v>136</v>
      </c>
      <c r="E104" s="31" t="s">
        <v>216</v>
      </c>
      <c r="F104" s="33">
        <v>4501.46</v>
      </c>
    </row>
    <row r="105" spans="1:6" x14ac:dyDescent="0.25">
      <c r="A105" s="31">
        <v>10013282</v>
      </c>
      <c r="B105" s="32">
        <v>43157</v>
      </c>
      <c r="C105" s="32" t="s">
        <v>219</v>
      </c>
      <c r="D105" s="31" t="s">
        <v>102</v>
      </c>
      <c r="E105" s="31" t="s">
        <v>218</v>
      </c>
      <c r="F105" s="33">
        <v>8896.9699999999993</v>
      </c>
    </row>
    <row r="106" spans="1:6" x14ac:dyDescent="0.25">
      <c r="A106" s="31">
        <v>10012751</v>
      </c>
      <c r="B106" s="32">
        <v>43158</v>
      </c>
      <c r="C106" s="32" t="s">
        <v>219</v>
      </c>
      <c r="D106" s="31" t="s">
        <v>86</v>
      </c>
      <c r="E106" s="31" t="s">
        <v>212</v>
      </c>
      <c r="F106" s="33">
        <v>9806.2800000000007</v>
      </c>
    </row>
    <row r="107" spans="1:6" x14ac:dyDescent="0.25">
      <c r="A107" s="31">
        <v>10012819</v>
      </c>
      <c r="B107" s="32">
        <v>43161</v>
      </c>
      <c r="C107" s="32" t="s">
        <v>211</v>
      </c>
      <c r="D107" s="31" t="s">
        <v>136</v>
      </c>
      <c r="E107" s="31" t="s">
        <v>214</v>
      </c>
      <c r="F107" s="33">
        <v>6133.79</v>
      </c>
    </row>
    <row r="108" spans="1:6" x14ac:dyDescent="0.25">
      <c r="A108" s="31">
        <v>10013383</v>
      </c>
      <c r="B108" s="32">
        <v>43161</v>
      </c>
      <c r="C108" s="32" t="s">
        <v>213</v>
      </c>
      <c r="D108" s="31" t="s">
        <v>136</v>
      </c>
      <c r="E108" s="31" t="s">
        <v>210</v>
      </c>
      <c r="F108" s="33">
        <v>8846.42</v>
      </c>
    </row>
    <row r="109" spans="1:6" x14ac:dyDescent="0.25">
      <c r="A109" s="31">
        <v>10013450</v>
      </c>
      <c r="B109" s="32">
        <v>43161</v>
      </c>
      <c r="C109" s="32" t="s">
        <v>215</v>
      </c>
      <c r="D109" s="31" t="s">
        <v>102</v>
      </c>
      <c r="E109" s="31" t="s">
        <v>222</v>
      </c>
      <c r="F109" s="33">
        <v>5502.29</v>
      </c>
    </row>
    <row r="110" spans="1:6" x14ac:dyDescent="0.25">
      <c r="A110" s="31">
        <v>10013575</v>
      </c>
      <c r="B110" s="32">
        <v>43161</v>
      </c>
      <c r="C110" s="32" t="s">
        <v>215</v>
      </c>
      <c r="D110" s="31" t="s">
        <v>73</v>
      </c>
      <c r="E110" s="31" t="s">
        <v>220</v>
      </c>
      <c r="F110" s="33">
        <v>5994.67</v>
      </c>
    </row>
    <row r="111" spans="1:6" x14ac:dyDescent="0.25">
      <c r="A111" s="31">
        <v>10013468</v>
      </c>
      <c r="B111" s="32">
        <v>43163</v>
      </c>
      <c r="C111" s="32" t="s">
        <v>215</v>
      </c>
      <c r="D111" s="31" t="s">
        <v>86</v>
      </c>
      <c r="E111" s="31" t="s">
        <v>222</v>
      </c>
      <c r="F111" s="33">
        <v>7361.96</v>
      </c>
    </row>
    <row r="112" spans="1:6" x14ac:dyDescent="0.25">
      <c r="A112" s="31">
        <v>10013150</v>
      </c>
      <c r="B112" s="32">
        <v>43164</v>
      </c>
      <c r="C112" s="32" t="s">
        <v>215</v>
      </c>
      <c r="D112" s="31" t="s">
        <v>136</v>
      </c>
      <c r="E112" s="31" t="s">
        <v>217</v>
      </c>
      <c r="F112" s="33">
        <v>5202.2700000000004</v>
      </c>
    </row>
    <row r="113" spans="1:6" x14ac:dyDescent="0.25">
      <c r="A113" s="31">
        <v>10013191</v>
      </c>
      <c r="B113" s="32">
        <v>43164</v>
      </c>
      <c r="C113" s="32" t="s">
        <v>219</v>
      </c>
      <c r="D113" s="31" t="s">
        <v>73</v>
      </c>
      <c r="E113" s="31" t="s">
        <v>218</v>
      </c>
      <c r="F113" s="33">
        <v>254.02</v>
      </c>
    </row>
    <row r="114" spans="1:6" x14ac:dyDescent="0.25">
      <c r="A114" s="31">
        <v>10013395</v>
      </c>
      <c r="B114" s="32">
        <v>43168</v>
      </c>
      <c r="C114" s="32" t="s">
        <v>215</v>
      </c>
      <c r="D114" s="31" t="s">
        <v>86</v>
      </c>
      <c r="E114" s="31" t="s">
        <v>222</v>
      </c>
      <c r="F114" s="33">
        <v>889.83</v>
      </c>
    </row>
    <row r="115" spans="1:6" x14ac:dyDescent="0.25">
      <c r="A115" s="31">
        <v>10013612</v>
      </c>
      <c r="B115" s="32">
        <v>43168</v>
      </c>
      <c r="C115" s="32" t="s">
        <v>211</v>
      </c>
      <c r="D115" s="31" t="s">
        <v>136</v>
      </c>
      <c r="E115" s="31" t="s">
        <v>220</v>
      </c>
      <c r="F115" s="33">
        <v>9657.69</v>
      </c>
    </row>
    <row r="116" spans="1:6" x14ac:dyDescent="0.25">
      <c r="A116" s="31">
        <v>10013488</v>
      </c>
      <c r="B116" s="32">
        <v>43173</v>
      </c>
      <c r="C116" s="32" t="s">
        <v>221</v>
      </c>
      <c r="D116" s="31" t="s">
        <v>136</v>
      </c>
      <c r="E116" s="31" t="s">
        <v>222</v>
      </c>
      <c r="F116" s="33">
        <v>9101.75</v>
      </c>
    </row>
    <row r="117" spans="1:6" x14ac:dyDescent="0.25">
      <c r="A117" s="31">
        <v>10013066</v>
      </c>
      <c r="B117" s="32">
        <v>43174</v>
      </c>
      <c r="C117" s="32" t="s">
        <v>213</v>
      </c>
      <c r="D117" s="31" t="s">
        <v>73</v>
      </c>
      <c r="E117" s="31" t="s">
        <v>223</v>
      </c>
      <c r="F117" s="33">
        <v>7713.48</v>
      </c>
    </row>
    <row r="118" spans="1:6" x14ac:dyDescent="0.25">
      <c r="A118" s="31">
        <v>10012655</v>
      </c>
      <c r="B118" s="32">
        <v>43175</v>
      </c>
      <c r="C118" s="32" t="s">
        <v>221</v>
      </c>
      <c r="D118" s="31" t="s">
        <v>86</v>
      </c>
      <c r="E118" s="31" t="s">
        <v>212</v>
      </c>
      <c r="F118" s="33">
        <v>334.15</v>
      </c>
    </row>
    <row r="119" spans="1:6" x14ac:dyDescent="0.25">
      <c r="A119" s="31">
        <v>10013254</v>
      </c>
      <c r="B119" s="32">
        <v>43175</v>
      </c>
      <c r="C119" s="32" t="s">
        <v>221</v>
      </c>
      <c r="D119" s="31" t="s">
        <v>102</v>
      </c>
      <c r="E119" s="31" t="s">
        <v>218</v>
      </c>
      <c r="F119" s="33">
        <v>5829.3</v>
      </c>
    </row>
    <row r="120" spans="1:6" x14ac:dyDescent="0.25">
      <c r="A120" s="31">
        <v>10012713</v>
      </c>
      <c r="B120" s="32">
        <v>43176</v>
      </c>
      <c r="C120" s="32" t="s">
        <v>211</v>
      </c>
      <c r="D120" s="31" t="s">
        <v>136</v>
      </c>
      <c r="E120" s="31" t="s">
        <v>212</v>
      </c>
      <c r="F120" s="33">
        <v>5934.47</v>
      </c>
    </row>
    <row r="121" spans="1:6" x14ac:dyDescent="0.25">
      <c r="A121" s="31">
        <v>10013005</v>
      </c>
      <c r="B121" s="32">
        <v>43178</v>
      </c>
      <c r="C121" s="32" t="s">
        <v>211</v>
      </c>
      <c r="D121" s="31" t="s">
        <v>73</v>
      </c>
      <c r="E121" s="31" t="s">
        <v>223</v>
      </c>
      <c r="F121" s="33">
        <v>2330.9899999999998</v>
      </c>
    </row>
    <row r="122" spans="1:6" x14ac:dyDescent="0.25">
      <c r="A122" s="31">
        <v>10013605</v>
      </c>
      <c r="B122" s="32">
        <v>43178</v>
      </c>
      <c r="C122" s="32" t="s">
        <v>221</v>
      </c>
      <c r="D122" s="31" t="s">
        <v>73</v>
      </c>
      <c r="E122" s="31" t="s">
        <v>220</v>
      </c>
      <c r="F122" s="33">
        <v>9211.2800000000007</v>
      </c>
    </row>
    <row r="123" spans="1:6" x14ac:dyDescent="0.25">
      <c r="A123" s="31">
        <v>10013159</v>
      </c>
      <c r="B123" s="32">
        <v>43179</v>
      </c>
      <c r="C123" s="32" t="s">
        <v>209</v>
      </c>
      <c r="D123" s="31" t="s">
        <v>86</v>
      </c>
      <c r="E123" s="31" t="s">
        <v>217</v>
      </c>
      <c r="F123" s="33">
        <v>5736.82</v>
      </c>
    </row>
    <row r="124" spans="1:6" x14ac:dyDescent="0.25">
      <c r="A124" s="31">
        <v>10012758</v>
      </c>
      <c r="B124" s="32">
        <v>43182</v>
      </c>
      <c r="C124" s="32" t="s">
        <v>211</v>
      </c>
      <c r="D124" s="31" t="s">
        <v>86</v>
      </c>
      <c r="E124" s="31" t="s">
        <v>214</v>
      </c>
      <c r="F124" s="33">
        <v>365.07</v>
      </c>
    </row>
    <row r="125" spans="1:6" x14ac:dyDescent="0.25">
      <c r="A125" s="31">
        <v>10012844</v>
      </c>
      <c r="B125" s="32">
        <v>43182</v>
      </c>
      <c r="C125" s="32" t="s">
        <v>211</v>
      </c>
      <c r="D125" s="31" t="s">
        <v>102</v>
      </c>
      <c r="E125" s="31" t="s">
        <v>214</v>
      </c>
      <c r="F125" s="33">
        <v>8446.4</v>
      </c>
    </row>
    <row r="126" spans="1:6" x14ac:dyDescent="0.25">
      <c r="A126" s="31">
        <v>10013039</v>
      </c>
      <c r="B126" s="32">
        <v>43182</v>
      </c>
      <c r="C126" s="32" t="s">
        <v>219</v>
      </c>
      <c r="D126" s="31" t="s">
        <v>136</v>
      </c>
      <c r="E126" s="31" t="s">
        <v>223</v>
      </c>
      <c r="F126" s="33">
        <v>5294.51</v>
      </c>
    </row>
    <row r="127" spans="1:6" x14ac:dyDescent="0.25">
      <c r="A127" s="31">
        <v>10012706</v>
      </c>
      <c r="B127" s="32">
        <v>43185</v>
      </c>
      <c r="C127" s="32" t="s">
        <v>215</v>
      </c>
      <c r="D127" s="31" t="s">
        <v>86</v>
      </c>
      <c r="E127" s="31" t="s">
        <v>212</v>
      </c>
      <c r="F127" s="33">
        <v>5670.52</v>
      </c>
    </row>
    <row r="128" spans="1:6" x14ac:dyDescent="0.25">
      <c r="A128" s="31">
        <v>10013160</v>
      </c>
      <c r="B128" s="32">
        <v>43185</v>
      </c>
      <c r="C128" s="32" t="s">
        <v>213</v>
      </c>
      <c r="D128" s="31" t="s">
        <v>86</v>
      </c>
      <c r="E128" s="31" t="s">
        <v>217</v>
      </c>
      <c r="F128" s="33">
        <v>5742.63</v>
      </c>
    </row>
    <row r="129" spans="1:6" x14ac:dyDescent="0.25">
      <c r="A129" s="31">
        <v>10013132</v>
      </c>
      <c r="B129" s="32">
        <v>43186</v>
      </c>
      <c r="C129" s="32" t="s">
        <v>215</v>
      </c>
      <c r="D129" s="31" t="s">
        <v>73</v>
      </c>
      <c r="E129" s="31" t="s">
        <v>217</v>
      </c>
      <c r="F129" s="33">
        <v>3864.99</v>
      </c>
    </row>
    <row r="130" spans="1:6" x14ac:dyDescent="0.25">
      <c r="A130" s="31">
        <v>10012668</v>
      </c>
      <c r="B130" s="32">
        <v>43190</v>
      </c>
      <c r="C130" s="32" t="s">
        <v>219</v>
      </c>
      <c r="D130" s="31" t="s">
        <v>86</v>
      </c>
      <c r="E130" s="31" t="s">
        <v>212</v>
      </c>
      <c r="F130" s="33">
        <v>2364.8200000000002</v>
      </c>
    </row>
    <row r="131" spans="1:6" x14ac:dyDescent="0.25">
      <c r="A131" s="31">
        <v>10012665</v>
      </c>
      <c r="B131" s="32">
        <v>43191</v>
      </c>
      <c r="C131" s="32" t="s">
        <v>209</v>
      </c>
      <c r="D131" s="31" t="s">
        <v>102</v>
      </c>
      <c r="E131" s="31" t="s">
        <v>212</v>
      </c>
      <c r="F131" s="33">
        <v>1850.09</v>
      </c>
    </row>
    <row r="132" spans="1:6" x14ac:dyDescent="0.25">
      <c r="A132" s="31">
        <v>10013147</v>
      </c>
      <c r="B132" s="32">
        <v>43192</v>
      </c>
      <c r="C132" s="32" t="s">
        <v>213</v>
      </c>
      <c r="D132" s="31" t="s">
        <v>86</v>
      </c>
      <c r="E132" s="31" t="s">
        <v>217</v>
      </c>
      <c r="F132" s="33">
        <v>5089.99</v>
      </c>
    </row>
    <row r="133" spans="1:6" x14ac:dyDescent="0.25">
      <c r="A133" s="31">
        <v>10013074</v>
      </c>
      <c r="B133" s="32">
        <v>43193</v>
      </c>
      <c r="C133" s="32" t="s">
        <v>209</v>
      </c>
      <c r="D133" s="31" t="s">
        <v>86</v>
      </c>
      <c r="E133" s="31" t="s">
        <v>223</v>
      </c>
      <c r="F133" s="33">
        <v>8209.1299999999992</v>
      </c>
    </row>
    <row r="134" spans="1:6" x14ac:dyDescent="0.25">
      <c r="A134" s="31">
        <v>10013107</v>
      </c>
      <c r="B134" s="32">
        <v>43197</v>
      </c>
      <c r="C134" s="32" t="s">
        <v>215</v>
      </c>
      <c r="D134" s="31" t="s">
        <v>86</v>
      </c>
      <c r="E134" s="31" t="s">
        <v>217</v>
      </c>
      <c r="F134" s="33">
        <v>2160.56</v>
      </c>
    </row>
    <row r="135" spans="1:6" x14ac:dyDescent="0.25">
      <c r="A135" s="31">
        <v>10013380</v>
      </c>
      <c r="B135" s="32">
        <v>43198</v>
      </c>
      <c r="C135" s="32" t="s">
        <v>219</v>
      </c>
      <c r="D135" s="31" t="s">
        <v>136</v>
      </c>
      <c r="E135" s="31" t="s">
        <v>210</v>
      </c>
      <c r="F135" s="33">
        <v>8604.35</v>
      </c>
    </row>
    <row r="136" spans="1:6" x14ac:dyDescent="0.25">
      <c r="A136" s="31">
        <v>10013043</v>
      </c>
      <c r="B136" s="32">
        <v>43201</v>
      </c>
      <c r="C136" s="32" t="s">
        <v>221</v>
      </c>
      <c r="D136" s="31" t="s">
        <v>86</v>
      </c>
      <c r="E136" s="31" t="s">
        <v>223</v>
      </c>
      <c r="F136" s="33">
        <v>6202.86</v>
      </c>
    </row>
    <row r="137" spans="1:6" x14ac:dyDescent="0.25">
      <c r="A137" s="31">
        <v>10012762</v>
      </c>
      <c r="B137" s="32">
        <v>43203</v>
      </c>
      <c r="C137" s="32" t="s">
        <v>211</v>
      </c>
      <c r="D137" s="31" t="s">
        <v>86</v>
      </c>
      <c r="E137" s="31" t="s">
        <v>214</v>
      </c>
      <c r="F137" s="33">
        <v>646.15</v>
      </c>
    </row>
    <row r="138" spans="1:6" x14ac:dyDescent="0.25">
      <c r="A138" s="31">
        <v>10012855</v>
      </c>
      <c r="B138" s="32">
        <v>43205</v>
      </c>
      <c r="C138" s="32" t="s">
        <v>219</v>
      </c>
      <c r="D138" s="31" t="s">
        <v>136</v>
      </c>
      <c r="E138" s="31" t="s">
        <v>214</v>
      </c>
      <c r="F138" s="33">
        <v>9216.7800000000007</v>
      </c>
    </row>
    <row r="139" spans="1:6" x14ac:dyDescent="0.25">
      <c r="A139" s="31">
        <v>10013140</v>
      </c>
      <c r="B139" s="32">
        <v>43206</v>
      </c>
      <c r="C139" s="32" t="s">
        <v>209</v>
      </c>
      <c r="D139" s="31" t="s">
        <v>73</v>
      </c>
      <c r="E139" s="31" t="s">
        <v>217</v>
      </c>
      <c r="F139" s="33">
        <v>4236.54</v>
      </c>
    </row>
    <row r="140" spans="1:6" x14ac:dyDescent="0.25">
      <c r="A140" s="31">
        <v>10013186</v>
      </c>
      <c r="B140" s="32">
        <v>43206</v>
      </c>
      <c r="C140" s="32" t="s">
        <v>211</v>
      </c>
      <c r="D140" s="31" t="s">
        <v>86</v>
      </c>
      <c r="E140" s="31" t="s">
        <v>217</v>
      </c>
      <c r="F140" s="33">
        <v>9591.42</v>
      </c>
    </row>
    <row r="141" spans="1:6" x14ac:dyDescent="0.25">
      <c r="A141" s="31">
        <v>10013476</v>
      </c>
      <c r="B141" s="32">
        <v>43206</v>
      </c>
      <c r="C141" s="32" t="s">
        <v>215</v>
      </c>
      <c r="D141" s="31" t="s">
        <v>136</v>
      </c>
      <c r="E141" s="31" t="s">
        <v>222</v>
      </c>
      <c r="F141" s="33">
        <v>7942.63</v>
      </c>
    </row>
    <row r="142" spans="1:6" x14ac:dyDescent="0.25">
      <c r="A142" s="31">
        <v>10013449</v>
      </c>
      <c r="B142" s="32">
        <v>43210</v>
      </c>
      <c r="C142" s="32" t="s">
        <v>213</v>
      </c>
      <c r="D142" s="31" t="s">
        <v>86</v>
      </c>
      <c r="E142" s="31" t="s">
        <v>222</v>
      </c>
      <c r="F142" s="33">
        <v>5293.59</v>
      </c>
    </row>
    <row r="143" spans="1:6" x14ac:dyDescent="0.25">
      <c r="A143" s="31">
        <v>10013204</v>
      </c>
      <c r="B143" s="32">
        <v>43212</v>
      </c>
      <c r="C143" s="32" t="s">
        <v>215</v>
      </c>
      <c r="D143" s="31" t="s">
        <v>102</v>
      </c>
      <c r="E143" s="31" t="s">
        <v>218</v>
      </c>
      <c r="F143" s="33">
        <v>1109.22</v>
      </c>
    </row>
    <row r="144" spans="1:6" x14ac:dyDescent="0.25">
      <c r="A144" s="31">
        <v>10013192</v>
      </c>
      <c r="B144" s="32">
        <v>43216</v>
      </c>
      <c r="C144" s="32" t="s">
        <v>221</v>
      </c>
      <c r="D144" s="31" t="s">
        <v>102</v>
      </c>
      <c r="E144" s="31" t="s">
        <v>218</v>
      </c>
      <c r="F144" s="33">
        <v>295.98</v>
      </c>
    </row>
    <row r="145" spans="1:6" x14ac:dyDescent="0.25">
      <c r="A145" s="31">
        <v>10013247</v>
      </c>
      <c r="B145" s="32">
        <v>43216</v>
      </c>
      <c r="C145" s="32" t="s">
        <v>213</v>
      </c>
      <c r="D145" s="31" t="s">
        <v>136</v>
      </c>
      <c r="E145" s="31" t="s">
        <v>218</v>
      </c>
      <c r="F145" s="33">
        <v>5130.8999999999996</v>
      </c>
    </row>
    <row r="146" spans="1:6" x14ac:dyDescent="0.25">
      <c r="A146" s="31">
        <v>10013465</v>
      </c>
      <c r="B146" s="32">
        <v>43217</v>
      </c>
      <c r="C146" s="32" t="s">
        <v>209</v>
      </c>
      <c r="D146" s="31" t="s">
        <v>86</v>
      </c>
      <c r="E146" s="31" t="s">
        <v>222</v>
      </c>
      <c r="F146" s="33">
        <v>7017.68</v>
      </c>
    </row>
    <row r="147" spans="1:6" x14ac:dyDescent="0.25">
      <c r="A147" s="31">
        <v>10012795</v>
      </c>
      <c r="B147" s="32">
        <v>43220</v>
      </c>
      <c r="C147" s="32" t="s">
        <v>221</v>
      </c>
      <c r="D147" s="31" t="s">
        <v>136</v>
      </c>
      <c r="E147" s="31" t="s">
        <v>214</v>
      </c>
      <c r="F147" s="33">
        <v>4057.23</v>
      </c>
    </row>
    <row r="148" spans="1:6" x14ac:dyDescent="0.25">
      <c r="A148" s="31">
        <v>10013426</v>
      </c>
      <c r="B148" s="32">
        <v>43221</v>
      </c>
      <c r="C148" s="32" t="s">
        <v>215</v>
      </c>
      <c r="D148" s="31" t="s">
        <v>102</v>
      </c>
      <c r="E148" s="31" t="s">
        <v>222</v>
      </c>
      <c r="F148" s="33">
        <v>3127.02</v>
      </c>
    </row>
    <row r="149" spans="1:6" x14ac:dyDescent="0.25">
      <c r="A149" s="31">
        <v>10012868</v>
      </c>
      <c r="B149" s="32">
        <v>43222</v>
      </c>
      <c r="C149" s="32" t="s">
        <v>221</v>
      </c>
      <c r="D149" s="31" t="s">
        <v>86</v>
      </c>
      <c r="E149" s="31" t="s">
        <v>216</v>
      </c>
      <c r="F149" s="33">
        <v>620.67999999999995</v>
      </c>
    </row>
    <row r="150" spans="1:6" x14ac:dyDescent="0.25">
      <c r="A150" s="31">
        <v>10013251</v>
      </c>
      <c r="B150" s="32">
        <v>43227</v>
      </c>
      <c r="C150" s="32" t="s">
        <v>215</v>
      </c>
      <c r="D150" s="31" t="s">
        <v>73</v>
      </c>
      <c r="E150" s="31" t="s">
        <v>218</v>
      </c>
      <c r="F150" s="33">
        <v>5299.47</v>
      </c>
    </row>
    <row r="151" spans="1:6" x14ac:dyDescent="0.25">
      <c r="A151" s="31">
        <v>10013439</v>
      </c>
      <c r="B151" s="32">
        <v>43227</v>
      </c>
      <c r="C151" s="32" t="s">
        <v>209</v>
      </c>
      <c r="D151" s="31" t="s">
        <v>73</v>
      </c>
      <c r="E151" s="31" t="s">
        <v>222</v>
      </c>
      <c r="F151" s="33">
        <v>4432.38</v>
      </c>
    </row>
    <row r="152" spans="1:6" x14ac:dyDescent="0.25">
      <c r="A152" s="31">
        <v>10013500</v>
      </c>
      <c r="B152" s="32">
        <v>43227</v>
      </c>
      <c r="C152" s="32" t="s">
        <v>213</v>
      </c>
      <c r="D152" s="31" t="s">
        <v>73</v>
      </c>
      <c r="E152" s="31" t="s">
        <v>220</v>
      </c>
      <c r="F152" s="33">
        <v>360.72</v>
      </c>
    </row>
    <row r="153" spans="1:6" x14ac:dyDescent="0.25">
      <c r="A153" s="31">
        <v>10012881</v>
      </c>
      <c r="B153" s="32">
        <v>43231</v>
      </c>
      <c r="C153" s="32" t="s">
        <v>213</v>
      </c>
      <c r="D153" s="31" t="s">
        <v>102</v>
      </c>
      <c r="E153" s="31" t="s">
        <v>216</v>
      </c>
      <c r="F153" s="33">
        <v>2181.88</v>
      </c>
    </row>
    <row r="154" spans="1:6" x14ac:dyDescent="0.25">
      <c r="A154" s="31">
        <v>10012875</v>
      </c>
      <c r="B154" s="32">
        <v>43233</v>
      </c>
      <c r="C154" s="32" t="s">
        <v>211</v>
      </c>
      <c r="D154" s="31" t="s">
        <v>136</v>
      </c>
      <c r="E154" s="31" t="s">
        <v>216</v>
      </c>
      <c r="F154" s="33">
        <v>1587.25</v>
      </c>
    </row>
    <row r="155" spans="1:6" x14ac:dyDescent="0.25">
      <c r="A155" s="31">
        <v>10013158</v>
      </c>
      <c r="B155" s="32">
        <v>43233</v>
      </c>
      <c r="C155" s="32" t="s">
        <v>215</v>
      </c>
      <c r="D155" s="31" t="s">
        <v>86</v>
      </c>
      <c r="E155" s="31" t="s">
        <v>217</v>
      </c>
      <c r="F155" s="33">
        <v>5707.09</v>
      </c>
    </row>
    <row r="156" spans="1:6" x14ac:dyDescent="0.25">
      <c r="A156" s="31">
        <v>10013632</v>
      </c>
      <c r="B156" s="32">
        <v>43242</v>
      </c>
      <c r="C156" s="32" t="s">
        <v>219</v>
      </c>
      <c r="D156" s="31" t="s">
        <v>102</v>
      </c>
      <c r="E156" s="31"/>
      <c r="F156" s="33">
        <v>901.57</v>
      </c>
    </row>
    <row r="157" spans="1:6" x14ac:dyDescent="0.25">
      <c r="A157" s="31">
        <v>10012744</v>
      </c>
      <c r="B157" s="32">
        <v>43244</v>
      </c>
      <c r="C157" s="32" t="s">
        <v>213</v>
      </c>
      <c r="D157" s="31" t="s">
        <v>136</v>
      </c>
      <c r="E157" s="31" t="s">
        <v>212</v>
      </c>
      <c r="F157" s="33">
        <v>9399.52</v>
      </c>
    </row>
    <row r="158" spans="1:6" x14ac:dyDescent="0.25">
      <c r="A158" s="31">
        <v>10012969</v>
      </c>
      <c r="B158" s="32">
        <v>43245</v>
      </c>
      <c r="C158" s="32" t="s">
        <v>221</v>
      </c>
      <c r="D158" s="31" t="s">
        <v>86</v>
      </c>
      <c r="E158" s="31" t="s">
        <v>216</v>
      </c>
      <c r="F158" s="33">
        <v>9130.58</v>
      </c>
    </row>
    <row r="159" spans="1:6" x14ac:dyDescent="0.25">
      <c r="A159" s="31">
        <v>10012957</v>
      </c>
      <c r="B159" s="32">
        <v>43246</v>
      </c>
      <c r="C159" s="32" t="s">
        <v>209</v>
      </c>
      <c r="D159" s="31" t="s">
        <v>73</v>
      </c>
      <c r="E159" s="31" t="s">
        <v>216</v>
      </c>
      <c r="F159" s="33">
        <v>8038.46</v>
      </c>
    </row>
    <row r="160" spans="1:6" x14ac:dyDescent="0.25">
      <c r="A160" s="31">
        <v>10013290</v>
      </c>
      <c r="B160" s="32">
        <v>43246</v>
      </c>
      <c r="C160" s="32" t="s">
        <v>219</v>
      </c>
      <c r="D160" s="31" t="s">
        <v>102</v>
      </c>
      <c r="E160" s="31" t="s">
        <v>218</v>
      </c>
      <c r="F160" s="33">
        <v>9622.32</v>
      </c>
    </row>
    <row r="161" spans="1:6" x14ac:dyDescent="0.25">
      <c r="A161" s="31">
        <v>10013347</v>
      </c>
      <c r="B161" s="32">
        <v>43247</v>
      </c>
      <c r="C161" s="32" t="s">
        <v>215</v>
      </c>
      <c r="D161" s="31" t="s">
        <v>73</v>
      </c>
      <c r="E161" s="31" t="s">
        <v>210</v>
      </c>
      <c r="F161" s="33">
        <v>5251.99</v>
      </c>
    </row>
    <row r="162" spans="1:6" x14ac:dyDescent="0.25">
      <c r="A162" s="31">
        <v>10012701</v>
      </c>
      <c r="B162" s="32">
        <v>43248</v>
      </c>
      <c r="C162" s="32" t="s">
        <v>211</v>
      </c>
      <c r="D162" s="31" t="s">
        <v>102</v>
      </c>
      <c r="E162" s="31" t="s">
        <v>212</v>
      </c>
      <c r="F162" s="33">
        <v>5360.13</v>
      </c>
    </row>
    <row r="163" spans="1:6" x14ac:dyDescent="0.25">
      <c r="A163" s="31">
        <v>10012814</v>
      </c>
      <c r="B163" s="32">
        <v>43248</v>
      </c>
      <c r="C163" s="32" t="s">
        <v>221</v>
      </c>
      <c r="D163" s="31" t="s">
        <v>102</v>
      </c>
      <c r="E163" s="31" t="s">
        <v>214</v>
      </c>
      <c r="F163" s="33">
        <v>5794.07</v>
      </c>
    </row>
    <row r="164" spans="1:6" x14ac:dyDescent="0.25">
      <c r="A164" s="31">
        <v>10012659</v>
      </c>
      <c r="B164" s="32">
        <v>43250</v>
      </c>
      <c r="C164" s="32" t="s">
        <v>209</v>
      </c>
      <c r="D164" s="31" t="s">
        <v>86</v>
      </c>
      <c r="E164" s="31" t="s">
        <v>212</v>
      </c>
      <c r="F164" s="33">
        <v>1108.77</v>
      </c>
    </row>
    <row r="165" spans="1:6" x14ac:dyDescent="0.25">
      <c r="A165" s="31">
        <v>10012765</v>
      </c>
      <c r="B165" s="32">
        <v>43250</v>
      </c>
      <c r="C165" s="32" t="s">
        <v>209</v>
      </c>
      <c r="D165" s="31" t="s">
        <v>73</v>
      </c>
      <c r="E165" s="31" t="s">
        <v>214</v>
      </c>
      <c r="F165" s="33">
        <v>887.48</v>
      </c>
    </row>
    <row r="166" spans="1:6" x14ac:dyDescent="0.25">
      <c r="A166" s="31">
        <v>10013067</v>
      </c>
      <c r="B166" s="32">
        <v>43251</v>
      </c>
      <c r="C166" s="32" t="s">
        <v>221</v>
      </c>
      <c r="D166" s="31" t="s">
        <v>86</v>
      </c>
      <c r="E166" s="31" t="s">
        <v>223</v>
      </c>
      <c r="F166" s="33">
        <v>7879.71</v>
      </c>
    </row>
    <row r="167" spans="1:6" x14ac:dyDescent="0.25">
      <c r="A167" s="31">
        <v>10012906</v>
      </c>
      <c r="B167" s="32">
        <v>43252</v>
      </c>
      <c r="C167" s="32" t="s">
        <v>219</v>
      </c>
      <c r="D167" s="31" t="s">
        <v>102</v>
      </c>
      <c r="E167" s="31" t="s">
        <v>216</v>
      </c>
      <c r="F167" s="33">
        <v>4183.92</v>
      </c>
    </row>
    <row r="168" spans="1:6" x14ac:dyDescent="0.25">
      <c r="A168" s="31">
        <v>10012949</v>
      </c>
      <c r="B168" s="32">
        <v>43254</v>
      </c>
      <c r="C168" s="32" t="s">
        <v>219</v>
      </c>
      <c r="D168" s="31" t="s">
        <v>73</v>
      </c>
      <c r="E168" s="31" t="s">
        <v>216</v>
      </c>
      <c r="F168" s="33">
        <v>7117.4</v>
      </c>
    </row>
    <row r="169" spans="1:6" x14ac:dyDescent="0.25">
      <c r="A169" s="31">
        <v>10013553</v>
      </c>
      <c r="B169" s="32">
        <v>43255</v>
      </c>
      <c r="C169" s="32" t="s">
        <v>211</v>
      </c>
      <c r="D169" s="31" t="s">
        <v>102</v>
      </c>
      <c r="E169" s="31" t="s">
        <v>220</v>
      </c>
      <c r="F169" s="33">
        <v>3969.08</v>
      </c>
    </row>
    <row r="170" spans="1:6" x14ac:dyDescent="0.25">
      <c r="A170" s="31">
        <v>10012664</v>
      </c>
      <c r="B170" s="32">
        <v>43256</v>
      </c>
      <c r="C170" s="32" t="s">
        <v>221</v>
      </c>
      <c r="D170" s="31" t="s">
        <v>73</v>
      </c>
      <c r="E170" s="31" t="s">
        <v>212</v>
      </c>
      <c r="F170" s="33">
        <v>1427.42</v>
      </c>
    </row>
    <row r="171" spans="1:6" x14ac:dyDescent="0.25">
      <c r="A171" s="31">
        <v>10012967</v>
      </c>
      <c r="B171" s="32">
        <v>43264</v>
      </c>
      <c r="C171" s="32" t="s">
        <v>209</v>
      </c>
      <c r="D171" s="31" t="s">
        <v>73</v>
      </c>
      <c r="E171" s="31" t="s">
        <v>216</v>
      </c>
      <c r="F171" s="33">
        <v>8766.64</v>
      </c>
    </row>
    <row r="172" spans="1:6" x14ac:dyDescent="0.25">
      <c r="A172" s="31">
        <v>10013136</v>
      </c>
      <c r="B172" s="32">
        <v>43265</v>
      </c>
      <c r="C172" s="32" t="s">
        <v>213</v>
      </c>
      <c r="D172" s="31" t="s">
        <v>102</v>
      </c>
      <c r="E172" s="31" t="s">
        <v>217</v>
      </c>
      <c r="F172" s="33">
        <v>4096.51</v>
      </c>
    </row>
    <row r="173" spans="1:6" x14ac:dyDescent="0.25">
      <c r="A173" s="31">
        <v>10013274</v>
      </c>
      <c r="B173" s="32">
        <v>43265</v>
      </c>
      <c r="C173" s="32" t="s">
        <v>211</v>
      </c>
      <c r="D173" s="31" t="s">
        <v>136</v>
      </c>
      <c r="E173" s="31" t="s">
        <v>218</v>
      </c>
      <c r="F173" s="33">
        <v>7778.43</v>
      </c>
    </row>
    <row r="174" spans="1:6" x14ac:dyDescent="0.25">
      <c r="A174" s="31">
        <v>10013368</v>
      </c>
      <c r="B174" s="32">
        <v>43265</v>
      </c>
      <c r="C174" s="32" t="s">
        <v>211</v>
      </c>
      <c r="D174" s="31" t="s">
        <v>86</v>
      </c>
      <c r="E174" s="31" t="s">
        <v>210</v>
      </c>
      <c r="F174" s="33">
        <v>7474.38</v>
      </c>
    </row>
    <row r="175" spans="1:6" x14ac:dyDescent="0.25">
      <c r="A175" s="31">
        <v>10012748</v>
      </c>
      <c r="B175" s="32">
        <v>43266</v>
      </c>
      <c r="C175" s="32" t="s">
        <v>221</v>
      </c>
      <c r="D175" s="31" t="s">
        <v>73</v>
      </c>
      <c r="E175" s="31" t="s">
        <v>212</v>
      </c>
      <c r="F175" s="33">
        <v>9716.58</v>
      </c>
    </row>
    <row r="176" spans="1:6" x14ac:dyDescent="0.25">
      <c r="A176" s="31">
        <v>10013357</v>
      </c>
      <c r="B176" s="32">
        <v>43268</v>
      </c>
      <c r="C176" s="32" t="s">
        <v>211</v>
      </c>
      <c r="D176" s="31" t="s">
        <v>86</v>
      </c>
      <c r="E176" s="31" t="s">
        <v>210</v>
      </c>
      <c r="F176" s="33">
        <v>6359.49</v>
      </c>
    </row>
    <row r="177" spans="1:6" x14ac:dyDescent="0.25">
      <c r="A177" s="31">
        <v>10013200</v>
      </c>
      <c r="B177" s="32">
        <v>43270</v>
      </c>
      <c r="C177" s="32" t="s">
        <v>215</v>
      </c>
      <c r="D177" s="31" t="s">
        <v>86</v>
      </c>
      <c r="E177" s="31" t="s">
        <v>218</v>
      </c>
      <c r="F177" s="33">
        <v>859.19</v>
      </c>
    </row>
    <row r="178" spans="1:6" x14ac:dyDescent="0.25">
      <c r="A178" s="31">
        <v>10012727</v>
      </c>
      <c r="B178" s="32">
        <v>43271</v>
      </c>
      <c r="C178" s="32" t="s">
        <v>209</v>
      </c>
      <c r="D178" s="31" t="s">
        <v>136</v>
      </c>
      <c r="E178" s="31" t="s">
        <v>212</v>
      </c>
      <c r="F178" s="33">
        <v>7308.8</v>
      </c>
    </row>
    <row r="179" spans="1:6" x14ac:dyDescent="0.25">
      <c r="A179" s="31">
        <v>10013554</v>
      </c>
      <c r="B179" s="32">
        <v>43271</v>
      </c>
      <c r="C179" s="32" t="s">
        <v>219</v>
      </c>
      <c r="D179" s="31" t="s">
        <v>86</v>
      </c>
      <c r="E179" s="31" t="s">
        <v>220</v>
      </c>
      <c r="F179" s="33">
        <v>4187.3</v>
      </c>
    </row>
    <row r="180" spans="1:6" x14ac:dyDescent="0.25">
      <c r="A180" s="31">
        <v>10013026</v>
      </c>
      <c r="B180" s="32">
        <v>43273</v>
      </c>
      <c r="C180" s="32" t="s">
        <v>215</v>
      </c>
      <c r="D180" s="31" t="s">
        <v>136</v>
      </c>
      <c r="E180" s="31" t="s">
        <v>223</v>
      </c>
      <c r="F180" s="33">
        <v>3553.42</v>
      </c>
    </row>
    <row r="181" spans="1:6" x14ac:dyDescent="0.25">
      <c r="A181" s="31">
        <v>10013423</v>
      </c>
      <c r="B181" s="32">
        <v>43274</v>
      </c>
      <c r="C181" s="32" t="s">
        <v>215</v>
      </c>
      <c r="D181" s="31" t="s">
        <v>102</v>
      </c>
      <c r="E181" s="31" t="s">
        <v>222</v>
      </c>
      <c r="F181" s="33">
        <v>2898.94</v>
      </c>
    </row>
    <row r="182" spans="1:6" x14ac:dyDescent="0.25">
      <c r="A182" s="31">
        <v>10013421</v>
      </c>
      <c r="B182" s="32">
        <v>43277</v>
      </c>
      <c r="C182" s="32" t="s">
        <v>211</v>
      </c>
      <c r="D182" s="31" t="s">
        <v>73</v>
      </c>
      <c r="E182" s="31" t="s">
        <v>222</v>
      </c>
      <c r="F182" s="33">
        <v>2672.93</v>
      </c>
    </row>
    <row r="183" spans="1:6" x14ac:dyDescent="0.25">
      <c r="A183" s="31">
        <v>10013055</v>
      </c>
      <c r="B183" s="32">
        <v>43279</v>
      </c>
      <c r="C183" s="32" t="s">
        <v>219</v>
      </c>
      <c r="D183" s="31" t="s">
        <v>102</v>
      </c>
      <c r="E183" s="31" t="s">
        <v>223</v>
      </c>
      <c r="F183" s="33">
        <v>6923.61</v>
      </c>
    </row>
    <row r="184" spans="1:6" x14ac:dyDescent="0.25">
      <c r="A184" s="31">
        <v>10013063</v>
      </c>
      <c r="B184" s="32">
        <v>43280</v>
      </c>
      <c r="C184" s="32" t="s">
        <v>209</v>
      </c>
      <c r="D184" s="31" t="s">
        <v>73</v>
      </c>
      <c r="E184" s="31" t="s">
        <v>223</v>
      </c>
      <c r="F184" s="33">
        <v>7593.24</v>
      </c>
    </row>
    <row r="185" spans="1:6" x14ac:dyDescent="0.25">
      <c r="A185" s="31">
        <v>10013337</v>
      </c>
      <c r="B185" s="32">
        <v>43280</v>
      </c>
      <c r="C185" s="32" t="s">
        <v>215</v>
      </c>
      <c r="D185" s="31" t="s">
        <v>73</v>
      </c>
      <c r="E185" s="31" t="s">
        <v>210</v>
      </c>
      <c r="F185" s="33">
        <v>3977.69</v>
      </c>
    </row>
    <row r="186" spans="1:6" x14ac:dyDescent="0.25">
      <c r="A186" s="31">
        <v>10012799</v>
      </c>
      <c r="B186" s="32">
        <v>43281</v>
      </c>
      <c r="C186" s="32" t="s">
        <v>211</v>
      </c>
      <c r="D186" s="31" t="s">
        <v>86</v>
      </c>
      <c r="E186" s="31" t="s">
        <v>214</v>
      </c>
      <c r="F186" s="33">
        <v>4503.03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D08FF-1996-4708-9743-10D215A10932}">
  <sheetPr codeName="Sheet18"/>
  <dimension ref="A1:J92"/>
  <sheetViews>
    <sheetView workbookViewId="0">
      <selection activeCell="A2" sqref="A2"/>
    </sheetView>
  </sheetViews>
  <sheetFormatPr defaultRowHeight="15" x14ac:dyDescent="0.25"/>
  <cols>
    <col min="1" max="1" width="4.28515625" bestFit="1" customWidth="1"/>
    <col min="2" max="2" width="9" bestFit="1" customWidth="1"/>
    <col min="3" max="3" width="7.5703125" bestFit="1" customWidth="1"/>
    <col min="4" max="4" width="10.7109375" bestFit="1" customWidth="1"/>
    <col min="5" max="5" width="11.42578125" bestFit="1" customWidth="1"/>
    <col min="6" max="6" width="13.85546875" bestFit="1" customWidth="1"/>
    <col min="7" max="8" width="13.28515625" bestFit="1" customWidth="1"/>
    <col min="9" max="9" width="12.7109375" bestFit="1" customWidth="1"/>
  </cols>
  <sheetData>
    <row r="1" spans="1:10" x14ac:dyDescent="0.25">
      <c r="A1" t="s">
        <v>6120</v>
      </c>
      <c r="B1" t="s">
        <v>6121</v>
      </c>
      <c r="C1" t="s">
        <v>6122</v>
      </c>
      <c r="D1" t="s">
        <v>6123</v>
      </c>
      <c r="E1" t="s">
        <v>6124</v>
      </c>
      <c r="F1" t="s">
        <v>6125</v>
      </c>
      <c r="G1" t="s">
        <v>6126</v>
      </c>
      <c r="H1" t="s">
        <v>6127</v>
      </c>
      <c r="I1" t="s">
        <v>6128</v>
      </c>
      <c r="J1" t="s">
        <v>6129</v>
      </c>
    </row>
    <row r="2" spans="1:10" x14ac:dyDescent="0.25">
      <c r="A2">
        <v>1</v>
      </c>
      <c r="B2" t="s">
        <v>6130</v>
      </c>
      <c r="C2" t="s">
        <v>6131</v>
      </c>
      <c r="D2" t="s">
        <v>6132</v>
      </c>
      <c r="E2" t="s">
        <v>6133</v>
      </c>
      <c r="F2" s="35">
        <v>43497</v>
      </c>
      <c r="G2" t="s">
        <v>6134</v>
      </c>
      <c r="H2" s="35">
        <v>43500</v>
      </c>
      <c r="I2" t="s">
        <v>6134</v>
      </c>
    </row>
    <row r="3" spans="1:10" x14ac:dyDescent="0.25">
      <c r="A3">
        <v>2</v>
      </c>
      <c r="B3" t="s">
        <v>6135</v>
      </c>
      <c r="C3" t="s">
        <v>6136</v>
      </c>
      <c r="D3" t="s">
        <v>6137</v>
      </c>
      <c r="E3" t="s">
        <v>6138</v>
      </c>
      <c r="F3" s="35">
        <v>43497</v>
      </c>
      <c r="G3" t="s">
        <v>5800</v>
      </c>
      <c r="H3" s="35">
        <v>43497</v>
      </c>
      <c r="I3" t="s">
        <v>6134</v>
      </c>
    </row>
    <row r="4" spans="1:10" x14ac:dyDescent="0.25">
      <c r="A4">
        <v>3</v>
      </c>
      <c r="B4" t="s">
        <v>6139</v>
      </c>
      <c r="C4" t="s">
        <v>6140</v>
      </c>
      <c r="D4" t="s">
        <v>6141</v>
      </c>
      <c r="E4" t="s">
        <v>6138</v>
      </c>
      <c r="F4" s="35">
        <v>43500</v>
      </c>
      <c r="G4" t="s">
        <v>6142</v>
      </c>
      <c r="H4" s="35">
        <v>43500</v>
      </c>
      <c r="I4" t="s">
        <v>6142</v>
      </c>
    </row>
    <row r="5" spans="1:10" x14ac:dyDescent="0.25">
      <c r="A5">
        <v>4</v>
      </c>
      <c r="B5" t="s">
        <v>6143</v>
      </c>
      <c r="C5" t="s">
        <v>6144</v>
      </c>
      <c r="D5" t="s">
        <v>6145</v>
      </c>
      <c r="E5" t="s">
        <v>6133</v>
      </c>
      <c r="F5" s="35">
        <v>43500</v>
      </c>
      <c r="G5" t="s">
        <v>6142</v>
      </c>
      <c r="H5" s="35">
        <v>43501</v>
      </c>
      <c r="I5" t="s">
        <v>6142</v>
      </c>
    </row>
    <row r="6" spans="1:10" x14ac:dyDescent="0.25">
      <c r="A6">
        <v>5</v>
      </c>
      <c r="B6" t="s">
        <v>6146</v>
      </c>
      <c r="C6" t="s">
        <v>6147</v>
      </c>
      <c r="D6" t="s">
        <v>6132</v>
      </c>
      <c r="E6" t="s">
        <v>6133</v>
      </c>
      <c r="F6" s="35">
        <v>43500</v>
      </c>
      <c r="G6" t="s">
        <v>6134</v>
      </c>
      <c r="H6" s="35">
        <v>43500</v>
      </c>
      <c r="I6" t="s">
        <v>2771</v>
      </c>
    </row>
    <row r="7" spans="1:10" x14ac:dyDescent="0.25">
      <c r="A7">
        <v>6</v>
      </c>
      <c r="B7" t="s">
        <v>6148</v>
      </c>
      <c r="C7" t="s">
        <v>6149</v>
      </c>
      <c r="D7" t="s">
        <v>6150</v>
      </c>
      <c r="E7" t="s">
        <v>6138</v>
      </c>
      <c r="F7" s="35">
        <v>43504</v>
      </c>
      <c r="G7" t="s">
        <v>2771</v>
      </c>
      <c r="H7" s="35">
        <v>43504</v>
      </c>
      <c r="I7" t="s">
        <v>6134</v>
      </c>
    </row>
    <row r="8" spans="1:10" x14ac:dyDescent="0.25">
      <c r="A8">
        <v>7</v>
      </c>
      <c r="B8" t="s">
        <v>6151</v>
      </c>
      <c r="C8" t="s">
        <v>6140</v>
      </c>
      <c r="D8" t="s">
        <v>6137</v>
      </c>
      <c r="E8" t="s">
        <v>6152</v>
      </c>
      <c r="F8" s="35">
        <v>43504</v>
      </c>
      <c r="G8" t="s">
        <v>5800</v>
      </c>
      <c r="H8" s="35">
        <v>43509</v>
      </c>
      <c r="I8" t="s">
        <v>6134</v>
      </c>
    </row>
    <row r="9" spans="1:10" x14ac:dyDescent="0.25">
      <c r="A9">
        <v>8</v>
      </c>
      <c r="B9" t="s">
        <v>6153</v>
      </c>
      <c r="C9" t="s">
        <v>6147</v>
      </c>
      <c r="D9" t="s">
        <v>6137</v>
      </c>
      <c r="E9" t="s">
        <v>6133</v>
      </c>
      <c r="F9" s="35">
        <v>43504</v>
      </c>
      <c r="G9" t="s">
        <v>5800</v>
      </c>
      <c r="H9" s="35">
        <v>43507</v>
      </c>
      <c r="I9" t="s">
        <v>6134</v>
      </c>
    </row>
    <row r="10" spans="1:10" x14ac:dyDescent="0.25">
      <c r="A10">
        <v>9</v>
      </c>
      <c r="B10" t="s">
        <v>6154</v>
      </c>
      <c r="C10" t="s">
        <v>6155</v>
      </c>
      <c r="D10" t="s">
        <v>6150</v>
      </c>
      <c r="E10" t="s">
        <v>6133</v>
      </c>
      <c r="F10" s="35">
        <v>43504</v>
      </c>
      <c r="G10" t="s">
        <v>5800</v>
      </c>
      <c r="H10" s="35">
        <v>43507</v>
      </c>
      <c r="I10" t="s">
        <v>5800</v>
      </c>
    </row>
    <row r="11" spans="1:10" x14ac:dyDescent="0.25">
      <c r="A11">
        <v>10</v>
      </c>
      <c r="B11" t="s">
        <v>6156</v>
      </c>
      <c r="C11" t="s">
        <v>6136</v>
      </c>
      <c r="D11" t="s">
        <v>6141</v>
      </c>
      <c r="E11" t="s">
        <v>6152</v>
      </c>
      <c r="F11" s="35">
        <v>43508</v>
      </c>
      <c r="G11" t="s">
        <v>2771</v>
      </c>
      <c r="H11" s="35">
        <v>43508</v>
      </c>
      <c r="I11" t="s">
        <v>6142</v>
      </c>
    </row>
    <row r="12" spans="1:10" x14ac:dyDescent="0.25">
      <c r="A12">
        <v>11</v>
      </c>
      <c r="B12" t="s">
        <v>6157</v>
      </c>
      <c r="C12" t="s">
        <v>6149</v>
      </c>
      <c r="D12" t="s">
        <v>6132</v>
      </c>
      <c r="E12" t="s">
        <v>6133</v>
      </c>
      <c r="F12" s="35">
        <v>43508</v>
      </c>
      <c r="G12" t="s">
        <v>5800</v>
      </c>
      <c r="H12" s="35">
        <v>43509</v>
      </c>
      <c r="I12" t="s">
        <v>6142</v>
      </c>
    </row>
    <row r="13" spans="1:10" x14ac:dyDescent="0.25">
      <c r="A13">
        <v>12</v>
      </c>
      <c r="B13" t="s">
        <v>6158</v>
      </c>
      <c r="C13" t="s">
        <v>6149</v>
      </c>
      <c r="D13" t="s">
        <v>6159</v>
      </c>
      <c r="E13" t="s">
        <v>6152</v>
      </c>
      <c r="F13" s="35">
        <v>43511</v>
      </c>
      <c r="G13" t="s">
        <v>2771</v>
      </c>
      <c r="H13" s="35">
        <v>43514</v>
      </c>
      <c r="I13" t="s">
        <v>6134</v>
      </c>
    </row>
    <row r="14" spans="1:10" x14ac:dyDescent="0.25">
      <c r="A14">
        <v>13</v>
      </c>
      <c r="B14" t="s">
        <v>6160</v>
      </c>
      <c r="C14" t="s">
        <v>6136</v>
      </c>
      <c r="D14" t="s">
        <v>6137</v>
      </c>
      <c r="E14" t="s">
        <v>6152</v>
      </c>
      <c r="F14" s="35">
        <v>43516</v>
      </c>
      <c r="G14" t="s">
        <v>5800</v>
      </c>
      <c r="H14" s="35">
        <v>43516</v>
      </c>
      <c r="I14" t="s">
        <v>5800</v>
      </c>
    </row>
    <row r="15" spans="1:10" x14ac:dyDescent="0.25">
      <c r="A15">
        <v>14</v>
      </c>
      <c r="B15" t="s">
        <v>6161</v>
      </c>
      <c r="C15" t="s">
        <v>6149</v>
      </c>
      <c r="D15" t="s">
        <v>6132</v>
      </c>
      <c r="E15" t="s">
        <v>6152</v>
      </c>
      <c r="F15" s="35">
        <v>43519</v>
      </c>
      <c r="G15" t="s">
        <v>2771</v>
      </c>
      <c r="H15" s="35">
        <v>43519</v>
      </c>
      <c r="I15" t="s">
        <v>6134</v>
      </c>
    </row>
    <row r="16" spans="1:10" x14ac:dyDescent="0.25">
      <c r="A16">
        <v>15</v>
      </c>
      <c r="B16" t="s">
        <v>6162</v>
      </c>
      <c r="C16" t="s">
        <v>6136</v>
      </c>
      <c r="D16" t="s">
        <v>6132</v>
      </c>
      <c r="E16" t="s">
        <v>6138</v>
      </c>
      <c r="F16" s="35">
        <v>43522</v>
      </c>
      <c r="G16" t="s">
        <v>6134</v>
      </c>
      <c r="H16" s="35">
        <v>43523</v>
      </c>
      <c r="I16" t="s">
        <v>6142</v>
      </c>
    </row>
    <row r="17" spans="1:9" x14ac:dyDescent="0.25">
      <c r="A17">
        <v>16</v>
      </c>
      <c r="B17" t="s">
        <v>6163</v>
      </c>
      <c r="C17" t="s">
        <v>6144</v>
      </c>
      <c r="D17" t="s">
        <v>6132</v>
      </c>
      <c r="E17" t="s">
        <v>6133</v>
      </c>
      <c r="F17" s="35">
        <v>43522</v>
      </c>
      <c r="G17" t="s">
        <v>6142</v>
      </c>
      <c r="H17" s="35">
        <v>43522</v>
      </c>
      <c r="I17" t="s">
        <v>6134</v>
      </c>
    </row>
    <row r="18" spans="1:9" x14ac:dyDescent="0.25">
      <c r="A18">
        <v>17</v>
      </c>
      <c r="B18" t="s">
        <v>6164</v>
      </c>
      <c r="C18" t="s">
        <v>6131</v>
      </c>
      <c r="D18" t="s">
        <v>6145</v>
      </c>
      <c r="E18" t="s">
        <v>6138</v>
      </c>
      <c r="F18" s="35">
        <v>43522</v>
      </c>
      <c r="G18" t="s">
        <v>2771</v>
      </c>
      <c r="H18" s="35">
        <v>43522</v>
      </c>
      <c r="I18" t="s">
        <v>2771</v>
      </c>
    </row>
    <row r="19" spans="1:9" x14ac:dyDescent="0.25">
      <c r="A19">
        <v>18</v>
      </c>
      <c r="B19" t="s">
        <v>6165</v>
      </c>
      <c r="C19" t="s">
        <v>6140</v>
      </c>
      <c r="D19" t="s">
        <v>6137</v>
      </c>
      <c r="E19" t="s">
        <v>6152</v>
      </c>
      <c r="F19" s="35">
        <v>43523</v>
      </c>
      <c r="G19" t="s">
        <v>6142</v>
      </c>
      <c r="H19" s="35">
        <v>43523</v>
      </c>
      <c r="I19" t="s">
        <v>6142</v>
      </c>
    </row>
    <row r="20" spans="1:9" x14ac:dyDescent="0.25">
      <c r="A20">
        <v>19</v>
      </c>
      <c r="B20" t="s">
        <v>6166</v>
      </c>
      <c r="C20" t="s">
        <v>6144</v>
      </c>
      <c r="D20" t="s">
        <v>6150</v>
      </c>
      <c r="E20" t="s">
        <v>6138</v>
      </c>
      <c r="F20" s="35">
        <v>43523</v>
      </c>
      <c r="G20" t="s">
        <v>2771</v>
      </c>
      <c r="H20" s="35">
        <v>43523</v>
      </c>
      <c r="I20" t="s">
        <v>6142</v>
      </c>
    </row>
    <row r="21" spans="1:9" x14ac:dyDescent="0.25">
      <c r="A21">
        <v>20</v>
      </c>
      <c r="B21" t="s">
        <v>6167</v>
      </c>
      <c r="C21" t="s">
        <v>6155</v>
      </c>
      <c r="D21" t="s">
        <v>6132</v>
      </c>
      <c r="E21" t="s">
        <v>6138</v>
      </c>
      <c r="F21" s="35">
        <v>43528</v>
      </c>
      <c r="G21" t="s">
        <v>6142</v>
      </c>
      <c r="H21" s="35">
        <v>43528</v>
      </c>
      <c r="I21" t="s">
        <v>2771</v>
      </c>
    </row>
    <row r="22" spans="1:9" x14ac:dyDescent="0.25">
      <c r="A22">
        <v>21</v>
      </c>
      <c r="B22" t="s">
        <v>6168</v>
      </c>
      <c r="C22" t="s">
        <v>6149</v>
      </c>
      <c r="D22" t="s">
        <v>6145</v>
      </c>
      <c r="E22" t="s">
        <v>6138</v>
      </c>
      <c r="F22" s="35">
        <v>43528</v>
      </c>
      <c r="G22" t="s">
        <v>6142</v>
      </c>
      <c r="H22" s="35">
        <v>43531</v>
      </c>
      <c r="I22" t="s">
        <v>5800</v>
      </c>
    </row>
    <row r="23" spans="1:9" x14ac:dyDescent="0.25">
      <c r="A23">
        <v>22</v>
      </c>
      <c r="B23" t="s">
        <v>6169</v>
      </c>
      <c r="C23" t="s">
        <v>6155</v>
      </c>
      <c r="D23" t="s">
        <v>6159</v>
      </c>
      <c r="E23" t="s">
        <v>6138</v>
      </c>
      <c r="F23" s="35">
        <v>43528</v>
      </c>
      <c r="G23" t="s">
        <v>2771</v>
      </c>
      <c r="H23" s="35">
        <v>43533</v>
      </c>
      <c r="I23" t="s">
        <v>5800</v>
      </c>
    </row>
    <row r="24" spans="1:9" x14ac:dyDescent="0.25">
      <c r="A24">
        <v>23</v>
      </c>
      <c r="B24" t="s">
        <v>6170</v>
      </c>
      <c r="C24" t="s">
        <v>6144</v>
      </c>
      <c r="D24" t="s">
        <v>6141</v>
      </c>
      <c r="E24" t="s">
        <v>6133</v>
      </c>
      <c r="F24" s="35">
        <v>43529</v>
      </c>
      <c r="G24" t="s">
        <v>5800</v>
      </c>
      <c r="H24" s="35">
        <v>43529</v>
      </c>
      <c r="I24" t="s">
        <v>6134</v>
      </c>
    </row>
    <row r="25" spans="1:9" x14ac:dyDescent="0.25">
      <c r="A25">
        <v>24</v>
      </c>
      <c r="B25" t="s">
        <v>6171</v>
      </c>
      <c r="C25" t="s">
        <v>6140</v>
      </c>
      <c r="D25" t="s">
        <v>6150</v>
      </c>
      <c r="E25" t="s">
        <v>6133</v>
      </c>
      <c r="F25" s="35">
        <v>43529</v>
      </c>
      <c r="G25" t="s">
        <v>6142</v>
      </c>
      <c r="H25" s="35">
        <v>43529</v>
      </c>
      <c r="I25" t="s">
        <v>6134</v>
      </c>
    </row>
    <row r="26" spans="1:9" x14ac:dyDescent="0.25">
      <c r="A26">
        <v>25</v>
      </c>
      <c r="B26" t="s">
        <v>6172</v>
      </c>
      <c r="C26" t="s">
        <v>6136</v>
      </c>
      <c r="D26" t="s">
        <v>6132</v>
      </c>
      <c r="E26" t="s">
        <v>6152</v>
      </c>
      <c r="F26" s="35">
        <v>43530</v>
      </c>
      <c r="G26" t="s">
        <v>5800</v>
      </c>
      <c r="H26" s="35">
        <v>43534</v>
      </c>
      <c r="I26" t="s">
        <v>2771</v>
      </c>
    </row>
    <row r="27" spans="1:9" x14ac:dyDescent="0.25">
      <c r="A27">
        <v>26</v>
      </c>
      <c r="B27" t="s">
        <v>6173</v>
      </c>
      <c r="C27" t="s">
        <v>6147</v>
      </c>
      <c r="D27" t="s">
        <v>6145</v>
      </c>
      <c r="E27" t="s">
        <v>6152</v>
      </c>
      <c r="F27" s="35">
        <v>43530</v>
      </c>
      <c r="G27" t="s">
        <v>5800</v>
      </c>
      <c r="H27" s="35">
        <v>43532</v>
      </c>
      <c r="I27" t="s">
        <v>5800</v>
      </c>
    </row>
    <row r="28" spans="1:9" x14ac:dyDescent="0.25">
      <c r="A28">
        <v>27</v>
      </c>
      <c r="B28" t="s">
        <v>6174</v>
      </c>
      <c r="C28" t="s">
        <v>6136</v>
      </c>
      <c r="D28" t="s">
        <v>6145</v>
      </c>
      <c r="E28" t="s">
        <v>6133</v>
      </c>
      <c r="F28" s="35">
        <v>43530</v>
      </c>
      <c r="G28" t="s">
        <v>6134</v>
      </c>
      <c r="H28" s="35">
        <v>43532</v>
      </c>
      <c r="I28" t="s">
        <v>2771</v>
      </c>
    </row>
    <row r="29" spans="1:9" x14ac:dyDescent="0.25">
      <c r="A29">
        <v>28</v>
      </c>
      <c r="B29" t="s">
        <v>6175</v>
      </c>
      <c r="C29" t="s">
        <v>6155</v>
      </c>
      <c r="D29" t="s">
        <v>6137</v>
      </c>
      <c r="E29" t="s">
        <v>6138</v>
      </c>
      <c r="F29" s="35">
        <v>43535</v>
      </c>
      <c r="G29" t="s">
        <v>2771</v>
      </c>
      <c r="H29" s="35">
        <v>43536</v>
      </c>
      <c r="I29" t="s">
        <v>6134</v>
      </c>
    </row>
    <row r="30" spans="1:9" x14ac:dyDescent="0.25">
      <c r="A30">
        <v>29</v>
      </c>
      <c r="B30" t="s">
        <v>6176</v>
      </c>
      <c r="C30" t="s">
        <v>6144</v>
      </c>
      <c r="D30" t="s">
        <v>6150</v>
      </c>
      <c r="E30" t="s">
        <v>6138</v>
      </c>
      <c r="F30" s="35">
        <v>43536</v>
      </c>
      <c r="G30" t="s">
        <v>5800</v>
      </c>
      <c r="H30" s="35">
        <v>43537</v>
      </c>
      <c r="I30" t="s">
        <v>5800</v>
      </c>
    </row>
    <row r="31" spans="1:9" x14ac:dyDescent="0.25">
      <c r="A31">
        <v>30</v>
      </c>
      <c r="B31" t="s">
        <v>6177</v>
      </c>
      <c r="C31" t="s">
        <v>6131</v>
      </c>
      <c r="D31" t="s">
        <v>6150</v>
      </c>
      <c r="E31" t="s">
        <v>6133</v>
      </c>
      <c r="F31" s="35">
        <v>43536</v>
      </c>
      <c r="G31" t="s">
        <v>6142</v>
      </c>
      <c r="H31" s="35">
        <v>43537</v>
      </c>
      <c r="I31" t="s">
        <v>5800</v>
      </c>
    </row>
    <row r="32" spans="1:9" x14ac:dyDescent="0.25">
      <c r="A32">
        <v>31</v>
      </c>
      <c r="B32" t="s">
        <v>6178</v>
      </c>
      <c r="C32" t="s">
        <v>6136</v>
      </c>
      <c r="D32" t="s">
        <v>6137</v>
      </c>
      <c r="E32" t="s">
        <v>6133</v>
      </c>
      <c r="F32" s="35">
        <v>43541</v>
      </c>
      <c r="G32" t="s">
        <v>6142</v>
      </c>
      <c r="H32" s="35">
        <v>43543</v>
      </c>
      <c r="I32" t="s">
        <v>6134</v>
      </c>
    </row>
    <row r="33" spans="1:9" x14ac:dyDescent="0.25">
      <c r="A33">
        <v>32</v>
      </c>
      <c r="B33" t="s">
        <v>6179</v>
      </c>
      <c r="C33" t="s">
        <v>6136</v>
      </c>
      <c r="D33" t="s">
        <v>6141</v>
      </c>
      <c r="E33" t="s">
        <v>6138</v>
      </c>
      <c r="F33" s="35">
        <v>43545</v>
      </c>
      <c r="G33" t="s">
        <v>2771</v>
      </c>
      <c r="H33" s="35">
        <v>43550</v>
      </c>
      <c r="I33" t="s">
        <v>6134</v>
      </c>
    </row>
    <row r="34" spans="1:9" x14ac:dyDescent="0.25">
      <c r="A34">
        <v>33</v>
      </c>
      <c r="B34" t="s">
        <v>6180</v>
      </c>
      <c r="C34" t="s">
        <v>6155</v>
      </c>
      <c r="D34" t="s">
        <v>6132</v>
      </c>
      <c r="E34" t="s">
        <v>6138</v>
      </c>
      <c r="F34" s="35">
        <v>43549</v>
      </c>
      <c r="G34" t="s">
        <v>6134</v>
      </c>
      <c r="H34" s="35">
        <v>43550</v>
      </c>
      <c r="I34" t="s">
        <v>6142</v>
      </c>
    </row>
    <row r="35" spans="1:9" x14ac:dyDescent="0.25">
      <c r="A35">
        <v>34</v>
      </c>
      <c r="B35" t="s">
        <v>6181</v>
      </c>
      <c r="C35" t="s">
        <v>6136</v>
      </c>
      <c r="D35" t="s">
        <v>6145</v>
      </c>
      <c r="E35" t="s">
        <v>6138</v>
      </c>
      <c r="F35" s="35">
        <v>43549</v>
      </c>
      <c r="G35" t="s">
        <v>5800</v>
      </c>
      <c r="H35" s="35">
        <v>43554</v>
      </c>
      <c r="I35" t="s">
        <v>6142</v>
      </c>
    </row>
    <row r="36" spans="1:9" x14ac:dyDescent="0.25">
      <c r="A36">
        <v>35</v>
      </c>
      <c r="B36" t="s">
        <v>6182</v>
      </c>
      <c r="C36" t="s">
        <v>6136</v>
      </c>
      <c r="D36" t="s">
        <v>6159</v>
      </c>
      <c r="E36" t="s">
        <v>6138</v>
      </c>
      <c r="F36" s="35">
        <v>43553</v>
      </c>
      <c r="G36" t="s">
        <v>6134</v>
      </c>
      <c r="H36" s="35">
        <v>43553</v>
      </c>
      <c r="I36" t="s">
        <v>5800</v>
      </c>
    </row>
    <row r="37" spans="1:9" x14ac:dyDescent="0.25">
      <c r="A37">
        <v>36</v>
      </c>
      <c r="B37" t="s">
        <v>6183</v>
      </c>
      <c r="C37" t="s">
        <v>6149</v>
      </c>
      <c r="D37" t="s">
        <v>6145</v>
      </c>
      <c r="E37" t="s">
        <v>6133</v>
      </c>
      <c r="F37" s="35">
        <v>43555</v>
      </c>
      <c r="G37" t="s">
        <v>2771</v>
      </c>
      <c r="H37" s="35">
        <v>43559</v>
      </c>
      <c r="I37" t="s">
        <v>6142</v>
      </c>
    </row>
    <row r="38" spans="1:9" x14ac:dyDescent="0.25">
      <c r="A38">
        <v>37</v>
      </c>
      <c r="B38" t="s">
        <v>6184</v>
      </c>
      <c r="C38" t="s">
        <v>6149</v>
      </c>
      <c r="D38" t="s">
        <v>6145</v>
      </c>
      <c r="E38" t="s">
        <v>6133</v>
      </c>
      <c r="F38" s="35">
        <v>43528</v>
      </c>
      <c r="G38" t="s">
        <v>6134</v>
      </c>
      <c r="H38" s="35">
        <v>43528</v>
      </c>
      <c r="I38" t="s">
        <v>6142</v>
      </c>
    </row>
    <row r="39" spans="1:9" x14ac:dyDescent="0.25">
      <c r="A39">
        <v>38</v>
      </c>
      <c r="B39" t="s">
        <v>6185</v>
      </c>
      <c r="C39" t="s">
        <v>6131</v>
      </c>
      <c r="D39" t="s">
        <v>6159</v>
      </c>
      <c r="E39" t="s">
        <v>6152</v>
      </c>
      <c r="F39" s="35">
        <v>43528</v>
      </c>
      <c r="G39" t="s">
        <v>6142</v>
      </c>
      <c r="H39" s="35">
        <v>43531</v>
      </c>
      <c r="I39" t="s">
        <v>6134</v>
      </c>
    </row>
    <row r="40" spans="1:9" x14ac:dyDescent="0.25">
      <c r="A40">
        <v>39</v>
      </c>
      <c r="B40" t="s">
        <v>6186</v>
      </c>
      <c r="C40" t="s">
        <v>6144</v>
      </c>
      <c r="D40" t="s">
        <v>6150</v>
      </c>
      <c r="E40" t="s">
        <v>6138</v>
      </c>
      <c r="F40" s="35">
        <v>43528</v>
      </c>
      <c r="G40" t="s">
        <v>6142</v>
      </c>
      <c r="H40" s="35">
        <v>43533</v>
      </c>
      <c r="I40" t="s">
        <v>2771</v>
      </c>
    </row>
    <row r="41" spans="1:9" x14ac:dyDescent="0.25">
      <c r="A41">
        <v>40</v>
      </c>
      <c r="B41" t="s">
        <v>6187</v>
      </c>
      <c r="C41" t="s">
        <v>6149</v>
      </c>
      <c r="D41" t="s">
        <v>6132</v>
      </c>
      <c r="E41" t="s">
        <v>6138</v>
      </c>
      <c r="F41" s="35">
        <v>43529</v>
      </c>
      <c r="G41" t="s">
        <v>2771</v>
      </c>
      <c r="H41" s="35">
        <v>43529</v>
      </c>
      <c r="I41" t="s">
        <v>6142</v>
      </c>
    </row>
    <row r="42" spans="1:9" x14ac:dyDescent="0.25">
      <c r="A42">
        <v>41</v>
      </c>
      <c r="B42" t="s">
        <v>6188</v>
      </c>
      <c r="C42" t="s">
        <v>6144</v>
      </c>
      <c r="D42" t="s">
        <v>6145</v>
      </c>
      <c r="E42" t="s">
        <v>6138</v>
      </c>
      <c r="F42" s="35">
        <v>43529</v>
      </c>
      <c r="G42" t="s">
        <v>6134</v>
      </c>
      <c r="H42" s="35">
        <v>43529</v>
      </c>
      <c r="I42" t="s">
        <v>6134</v>
      </c>
    </row>
    <row r="43" spans="1:9" x14ac:dyDescent="0.25">
      <c r="A43">
        <v>42</v>
      </c>
      <c r="B43" t="s">
        <v>6189</v>
      </c>
      <c r="C43" t="s">
        <v>6131</v>
      </c>
      <c r="D43" t="s">
        <v>6132</v>
      </c>
      <c r="E43" t="s">
        <v>6133</v>
      </c>
      <c r="F43" s="35">
        <v>43530</v>
      </c>
      <c r="G43" t="s">
        <v>5800</v>
      </c>
      <c r="H43" s="35">
        <v>43534</v>
      </c>
      <c r="I43" t="s">
        <v>2771</v>
      </c>
    </row>
    <row r="44" spans="1:9" x14ac:dyDescent="0.25">
      <c r="A44">
        <v>43</v>
      </c>
      <c r="B44" t="s">
        <v>6190</v>
      </c>
      <c r="C44" t="s">
        <v>6131</v>
      </c>
      <c r="D44" t="s">
        <v>6145</v>
      </c>
      <c r="E44" t="s">
        <v>6133</v>
      </c>
      <c r="F44" s="35">
        <v>43530</v>
      </c>
      <c r="G44" t="s">
        <v>6142</v>
      </c>
      <c r="H44" s="35">
        <v>43532</v>
      </c>
      <c r="I44" t="s">
        <v>5800</v>
      </c>
    </row>
    <row r="45" spans="1:9" x14ac:dyDescent="0.25">
      <c r="A45">
        <v>44</v>
      </c>
      <c r="B45" t="s">
        <v>6191</v>
      </c>
      <c r="C45" t="s">
        <v>6136</v>
      </c>
      <c r="D45" t="s">
        <v>6137</v>
      </c>
      <c r="E45" t="s">
        <v>6133</v>
      </c>
      <c r="F45" s="35">
        <v>43530</v>
      </c>
      <c r="G45" t="s">
        <v>2771</v>
      </c>
      <c r="H45" s="35">
        <v>43532</v>
      </c>
      <c r="I45" t="s">
        <v>5800</v>
      </c>
    </row>
    <row r="46" spans="1:9" x14ac:dyDescent="0.25">
      <c r="A46">
        <v>45</v>
      </c>
      <c r="B46" t="s">
        <v>6192</v>
      </c>
      <c r="C46" t="s">
        <v>6147</v>
      </c>
      <c r="D46" t="s">
        <v>6150</v>
      </c>
      <c r="E46" t="s">
        <v>6133</v>
      </c>
      <c r="F46" s="35">
        <v>43535</v>
      </c>
      <c r="G46" t="s">
        <v>6142</v>
      </c>
      <c r="H46" s="35">
        <v>43536</v>
      </c>
      <c r="I46" t="s">
        <v>5800</v>
      </c>
    </row>
    <row r="47" spans="1:9" x14ac:dyDescent="0.25">
      <c r="A47">
        <v>46</v>
      </c>
      <c r="B47" t="s">
        <v>6193</v>
      </c>
      <c r="C47" t="s">
        <v>6155</v>
      </c>
      <c r="D47" t="s">
        <v>6159</v>
      </c>
      <c r="E47" t="s">
        <v>6152</v>
      </c>
      <c r="F47" s="35">
        <v>43536</v>
      </c>
      <c r="G47" t="s">
        <v>6134</v>
      </c>
      <c r="H47" s="35">
        <v>43537</v>
      </c>
      <c r="I47" t="s">
        <v>5800</v>
      </c>
    </row>
    <row r="48" spans="1:9" x14ac:dyDescent="0.25">
      <c r="A48">
        <v>47</v>
      </c>
      <c r="B48" t="s">
        <v>6194</v>
      </c>
      <c r="C48" t="s">
        <v>6136</v>
      </c>
      <c r="D48" t="s">
        <v>6141</v>
      </c>
      <c r="E48" t="s">
        <v>6133</v>
      </c>
      <c r="F48" s="35">
        <v>43536</v>
      </c>
      <c r="G48" t="s">
        <v>2771</v>
      </c>
      <c r="H48" s="35">
        <v>43537</v>
      </c>
      <c r="I48" t="s">
        <v>6142</v>
      </c>
    </row>
    <row r="49" spans="1:9" x14ac:dyDescent="0.25">
      <c r="A49">
        <v>48</v>
      </c>
      <c r="B49" t="s">
        <v>6195</v>
      </c>
      <c r="C49" t="s">
        <v>6140</v>
      </c>
      <c r="D49" t="s">
        <v>6132</v>
      </c>
      <c r="E49" t="s">
        <v>6133</v>
      </c>
      <c r="F49" s="35">
        <v>43541</v>
      </c>
      <c r="G49" t="s">
        <v>2771</v>
      </c>
      <c r="H49" s="35">
        <v>43543</v>
      </c>
      <c r="I49" t="s">
        <v>5800</v>
      </c>
    </row>
    <row r="50" spans="1:9" x14ac:dyDescent="0.25">
      <c r="A50">
        <v>49</v>
      </c>
      <c r="B50" t="s">
        <v>6196</v>
      </c>
      <c r="C50" t="s">
        <v>6144</v>
      </c>
      <c r="D50" t="s">
        <v>6141</v>
      </c>
      <c r="E50" t="s">
        <v>6133</v>
      </c>
      <c r="F50" s="35">
        <v>43545</v>
      </c>
      <c r="G50" t="s">
        <v>6142</v>
      </c>
      <c r="H50" s="35">
        <v>43550</v>
      </c>
      <c r="I50" t="s">
        <v>2771</v>
      </c>
    </row>
    <row r="51" spans="1:9" x14ac:dyDescent="0.25">
      <c r="A51">
        <v>50</v>
      </c>
      <c r="B51" t="s">
        <v>6197</v>
      </c>
      <c r="C51" t="s">
        <v>6155</v>
      </c>
      <c r="D51" t="s">
        <v>6159</v>
      </c>
      <c r="E51" t="s">
        <v>6133</v>
      </c>
      <c r="F51" s="35">
        <v>43549</v>
      </c>
      <c r="G51" t="s">
        <v>5800</v>
      </c>
      <c r="H51" s="35">
        <v>43550</v>
      </c>
      <c r="I51" t="s">
        <v>6134</v>
      </c>
    </row>
    <row r="52" spans="1:9" x14ac:dyDescent="0.25">
      <c r="A52">
        <v>51</v>
      </c>
      <c r="B52" t="s">
        <v>6198</v>
      </c>
      <c r="C52" t="s">
        <v>6155</v>
      </c>
      <c r="D52" t="s">
        <v>6145</v>
      </c>
      <c r="E52" t="s">
        <v>6152</v>
      </c>
      <c r="F52" s="35">
        <v>43549</v>
      </c>
      <c r="G52" t="s">
        <v>6134</v>
      </c>
      <c r="H52" s="35">
        <v>43554</v>
      </c>
      <c r="I52" t="s">
        <v>5800</v>
      </c>
    </row>
    <row r="53" spans="1:9" x14ac:dyDescent="0.25">
      <c r="A53">
        <v>52</v>
      </c>
      <c r="B53" t="s">
        <v>6199</v>
      </c>
      <c r="C53" t="s">
        <v>6155</v>
      </c>
      <c r="D53" t="s">
        <v>6159</v>
      </c>
      <c r="E53" t="s">
        <v>6138</v>
      </c>
      <c r="F53" s="35">
        <v>43553</v>
      </c>
      <c r="G53" t="s">
        <v>6134</v>
      </c>
      <c r="H53" s="35">
        <v>43553</v>
      </c>
      <c r="I53" t="s">
        <v>2771</v>
      </c>
    </row>
    <row r="54" spans="1:9" x14ac:dyDescent="0.25">
      <c r="A54">
        <v>53</v>
      </c>
      <c r="B54" t="s">
        <v>6200</v>
      </c>
      <c r="C54" t="s">
        <v>6136</v>
      </c>
      <c r="D54" t="s">
        <v>6145</v>
      </c>
      <c r="E54" t="s">
        <v>6133</v>
      </c>
      <c r="F54" s="35">
        <v>43555</v>
      </c>
      <c r="G54" t="s">
        <v>6134</v>
      </c>
      <c r="H54" s="35">
        <v>43559</v>
      </c>
      <c r="I54" t="s">
        <v>2771</v>
      </c>
    </row>
    <row r="55" spans="1:9" x14ac:dyDescent="0.25">
      <c r="A55">
        <v>54</v>
      </c>
      <c r="B55" t="s">
        <v>6201</v>
      </c>
      <c r="C55" t="s">
        <v>6155</v>
      </c>
      <c r="D55" t="s">
        <v>6145</v>
      </c>
      <c r="E55" t="s">
        <v>6138</v>
      </c>
      <c r="F55" s="35">
        <v>43597</v>
      </c>
      <c r="G55" t="s">
        <v>6134</v>
      </c>
      <c r="H55" s="35">
        <v>43597</v>
      </c>
      <c r="I55" t="s">
        <v>2771</v>
      </c>
    </row>
    <row r="56" spans="1:9" x14ac:dyDescent="0.25">
      <c r="A56">
        <v>55</v>
      </c>
      <c r="B56" t="s">
        <v>6202</v>
      </c>
      <c r="C56" t="s">
        <v>6149</v>
      </c>
      <c r="D56" t="s">
        <v>6150</v>
      </c>
      <c r="E56" t="s">
        <v>6138</v>
      </c>
      <c r="F56" s="35">
        <v>43600</v>
      </c>
      <c r="G56" t="s">
        <v>2771</v>
      </c>
      <c r="H56" s="35">
        <v>43600</v>
      </c>
      <c r="I56" t="s">
        <v>6134</v>
      </c>
    </row>
    <row r="57" spans="1:9" x14ac:dyDescent="0.25">
      <c r="A57">
        <v>56</v>
      </c>
      <c r="B57" t="s">
        <v>6203</v>
      </c>
      <c r="C57" t="s">
        <v>6131</v>
      </c>
      <c r="D57" t="s">
        <v>6132</v>
      </c>
      <c r="E57" t="s">
        <v>6133</v>
      </c>
      <c r="F57" s="35">
        <v>43602</v>
      </c>
      <c r="G57" t="s">
        <v>6142</v>
      </c>
      <c r="H57" s="35">
        <v>43602</v>
      </c>
      <c r="I57" t="s">
        <v>6142</v>
      </c>
    </row>
    <row r="58" spans="1:9" x14ac:dyDescent="0.25">
      <c r="A58">
        <v>57</v>
      </c>
      <c r="B58" t="s">
        <v>6204</v>
      </c>
      <c r="C58" t="s">
        <v>6136</v>
      </c>
      <c r="D58" t="s">
        <v>6141</v>
      </c>
      <c r="E58" t="s">
        <v>6152</v>
      </c>
      <c r="F58" s="35">
        <v>43602</v>
      </c>
      <c r="G58" t="s">
        <v>6142</v>
      </c>
      <c r="H58" s="35">
        <v>43606</v>
      </c>
      <c r="I58" t="s">
        <v>5800</v>
      </c>
    </row>
    <row r="59" spans="1:9" x14ac:dyDescent="0.25">
      <c r="A59">
        <v>58</v>
      </c>
      <c r="B59" t="s">
        <v>6205</v>
      </c>
      <c r="C59" t="s">
        <v>6131</v>
      </c>
      <c r="D59" t="s">
        <v>6137</v>
      </c>
      <c r="E59" t="s">
        <v>6152</v>
      </c>
      <c r="F59" s="35">
        <v>43602</v>
      </c>
      <c r="G59" t="s">
        <v>6142</v>
      </c>
      <c r="H59" s="35">
        <v>43604</v>
      </c>
      <c r="I59" t="s">
        <v>6142</v>
      </c>
    </row>
    <row r="60" spans="1:9" x14ac:dyDescent="0.25">
      <c r="A60">
        <v>59</v>
      </c>
      <c r="B60" t="s">
        <v>6206</v>
      </c>
      <c r="C60" t="s">
        <v>6144</v>
      </c>
      <c r="D60" t="s">
        <v>6145</v>
      </c>
      <c r="E60" t="s">
        <v>6133</v>
      </c>
      <c r="F60" s="35">
        <v>43606</v>
      </c>
      <c r="G60" t="s">
        <v>5800</v>
      </c>
      <c r="H60" s="35">
        <v>43606</v>
      </c>
      <c r="I60" t="s">
        <v>2771</v>
      </c>
    </row>
    <row r="61" spans="1:9" x14ac:dyDescent="0.25">
      <c r="A61">
        <v>60</v>
      </c>
      <c r="B61" t="s">
        <v>6207</v>
      </c>
      <c r="C61" t="s">
        <v>6144</v>
      </c>
      <c r="D61" t="s">
        <v>6137</v>
      </c>
      <c r="E61" t="s">
        <v>6152</v>
      </c>
      <c r="F61" s="35">
        <v>43609</v>
      </c>
      <c r="G61" t="s">
        <v>2771</v>
      </c>
      <c r="H61" s="35">
        <v>43611</v>
      </c>
      <c r="I61" t="s">
        <v>5800</v>
      </c>
    </row>
    <row r="62" spans="1:9" x14ac:dyDescent="0.25">
      <c r="A62">
        <v>61</v>
      </c>
      <c r="B62" t="s">
        <v>6208</v>
      </c>
      <c r="C62" t="s">
        <v>6136</v>
      </c>
      <c r="D62" t="s">
        <v>6159</v>
      </c>
      <c r="E62" t="s">
        <v>6133</v>
      </c>
      <c r="F62" s="35">
        <v>43610</v>
      </c>
      <c r="G62" t="s">
        <v>5800</v>
      </c>
      <c r="H62" s="35">
        <v>43610</v>
      </c>
      <c r="I62" t="s">
        <v>6142</v>
      </c>
    </row>
    <row r="63" spans="1:9" x14ac:dyDescent="0.25">
      <c r="A63">
        <v>62</v>
      </c>
      <c r="B63" t="s">
        <v>6209</v>
      </c>
      <c r="C63" t="s">
        <v>6149</v>
      </c>
      <c r="D63" t="s">
        <v>6132</v>
      </c>
      <c r="E63" t="s">
        <v>6138</v>
      </c>
      <c r="F63" s="35">
        <v>43615</v>
      </c>
      <c r="G63" t="s">
        <v>6142</v>
      </c>
      <c r="H63" s="35">
        <v>43619</v>
      </c>
      <c r="I63" t="s">
        <v>6134</v>
      </c>
    </row>
    <row r="64" spans="1:9" x14ac:dyDescent="0.25">
      <c r="A64">
        <v>63</v>
      </c>
      <c r="B64" t="s">
        <v>6210</v>
      </c>
      <c r="C64" t="s">
        <v>6149</v>
      </c>
      <c r="D64" t="s">
        <v>6159</v>
      </c>
      <c r="E64" t="s">
        <v>6138</v>
      </c>
      <c r="F64" s="35">
        <v>43620</v>
      </c>
      <c r="G64" t="s">
        <v>6134</v>
      </c>
      <c r="H64" s="35">
        <v>43620</v>
      </c>
      <c r="I64" t="s">
        <v>6134</v>
      </c>
    </row>
    <row r="65" spans="1:9" x14ac:dyDescent="0.25">
      <c r="A65">
        <v>64</v>
      </c>
      <c r="B65" t="s">
        <v>6211</v>
      </c>
      <c r="C65" t="s">
        <v>6136</v>
      </c>
      <c r="D65" t="s">
        <v>6150</v>
      </c>
      <c r="E65" t="s">
        <v>6138</v>
      </c>
      <c r="F65" s="35">
        <v>43623</v>
      </c>
      <c r="G65" t="s">
        <v>2771</v>
      </c>
      <c r="H65" s="35">
        <v>43625</v>
      </c>
      <c r="I65" t="s">
        <v>2771</v>
      </c>
    </row>
    <row r="66" spans="1:9" x14ac:dyDescent="0.25">
      <c r="A66">
        <v>65</v>
      </c>
      <c r="B66" t="s">
        <v>6212</v>
      </c>
      <c r="C66" t="s">
        <v>6144</v>
      </c>
      <c r="D66" t="s">
        <v>6159</v>
      </c>
      <c r="E66" t="s">
        <v>6152</v>
      </c>
      <c r="F66" s="35">
        <v>43623</v>
      </c>
      <c r="G66" t="s">
        <v>2771</v>
      </c>
      <c r="H66" s="35">
        <v>43623</v>
      </c>
      <c r="I66" t="s">
        <v>6134</v>
      </c>
    </row>
    <row r="67" spans="1:9" x14ac:dyDescent="0.25">
      <c r="A67">
        <v>66</v>
      </c>
      <c r="B67" t="s">
        <v>6213</v>
      </c>
      <c r="C67" t="s">
        <v>6136</v>
      </c>
      <c r="D67" t="s">
        <v>6137</v>
      </c>
      <c r="E67" t="s">
        <v>6133</v>
      </c>
      <c r="F67" s="35">
        <v>43628</v>
      </c>
      <c r="G67" t="s">
        <v>5800</v>
      </c>
      <c r="H67" s="35">
        <v>43628</v>
      </c>
      <c r="I67" t="s">
        <v>5800</v>
      </c>
    </row>
    <row r="68" spans="1:9" x14ac:dyDescent="0.25">
      <c r="A68">
        <v>67</v>
      </c>
      <c r="B68" t="s">
        <v>6214</v>
      </c>
      <c r="C68" t="s">
        <v>6140</v>
      </c>
      <c r="D68" t="s">
        <v>6141</v>
      </c>
      <c r="E68" t="s">
        <v>6133</v>
      </c>
      <c r="F68" s="35">
        <v>43633</v>
      </c>
      <c r="G68" t="s">
        <v>2771</v>
      </c>
      <c r="H68" s="35">
        <v>43633</v>
      </c>
      <c r="I68" t="s">
        <v>6134</v>
      </c>
    </row>
    <row r="69" spans="1:9" x14ac:dyDescent="0.25">
      <c r="A69">
        <v>68</v>
      </c>
      <c r="B69" t="s">
        <v>6215</v>
      </c>
      <c r="C69" t="s">
        <v>6147</v>
      </c>
      <c r="D69" t="s">
        <v>6150</v>
      </c>
      <c r="E69" t="s">
        <v>6138</v>
      </c>
      <c r="F69" s="35">
        <v>43634</v>
      </c>
      <c r="G69" t="s">
        <v>6142</v>
      </c>
      <c r="H69" s="35">
        <v>43634</v>
      </c>
      <c r="I69" t="s">
        <v>6134</v>
      </c>
    </row>
    <row r="70" spans="1:9" x14ac:dyDescent="0.25">
      <c r="A70">
        <v>69</v>
      </c>
      <c r="B70" t="s">
        <v>6216</v>
      </c>
      <c r="C70" t="s">
        <v>6144</v>
      </c>
      <c r="D70" t="s">
        <v>6141</v>
      </c>
      <c r="E70" t="s">
        <v>6133</v>
      </c>
      <c r="F70" s="35">
        <v>43634</v>
      </c>
      <c r="G70" t="s">
        <v>6134</v>
      </c>
      <c r="H70" s="35">
        <v>43634</v>
      </c>
      <c r="I70" t="s">
        <v>6142</v>
      </c>
    </row>
    <row r="71" spans="1:9" x14ac:dyDescent="0.25">
      <c r="A71">
        <v>70</v>
      </c>
      <c r="B71" t="s">
        <v>6217</v>
      </c>
      <c r="C71" t="s">
        <v>6149</v>
      </c>
      <c r="D71" t="s">
        <v>6145</v>
      </c>
      <c r="E71" t="s">
        <v>6152</v>
      </c>
      <c r="F71" s="35">
        <v>43634</v>
      </c>
      <c r="G71" t="s">
        <v>6142</v>
      </c>
      <c r="H71" s="35">
        <v>43634</v>
      </c>
      <c r="I71" t="s">
        <v>5800</v>
      </c>
    </row>
    <row r="72" spans="1:9" x14ac:dyDescent="0.25">
      <c r="A72">
        <v>71</v>
      </c>
      <c r="B72" t="s">
        <v>6218</v>
      </c>
      <c r="C72" t="s">
        <v>6147</v>
      </c>
      <c r="D72" t="s">
        <v>6137</v>
      </c>
      <c r="E72" t="s">
        <v>6152</v>
      </c>
      <c r="F72" s="35">
        <v>43635</v>
      </c>
      <c r="G72" t="s">
        <v>6134</v>
      </c>
      <c r="H72" s="35">
        <v>43635</v>
      </c>
      <c r="I72" t="s">
        <v>6142</v>
      </c>
    </row>
    <row r="73" spans="1:9" x14ac:dyDescent="0.25">
      <c r="A73">
        <v>72</v>
      </c>
      <c r="B73" t="s">
        <v>6219</v>
      </c>
      <c r="C73" t="s">
        <v>6155</v>
      </c>
      <c r="D73" t="s">
        <v>6145</v>
      </c>
      <c r="E73" t="s">
        <v>6152</v>
      </c>
      <c r="F73" s="35">
        <v>43639</v>
      </c>
      <c r="G73" t="s">
        <v>2771</v>
      </c>
      <c r="H73" s="35">
        <v>43639</v>
      </c>
      <c r="I73" t="s">
        <v>6134</v>
      </c>
    </row>
    <row r="74" spans="1:9" x14ac:dyDescent="0.25">
      <c r="A74">
        <v>73</v>
      </c>
      <c r="B74" t="s">
        <v>6220</v>
      </c>
      <c r="C74" t="s">
        <v>6155</v>
      </c>
      <c r="D74" t="s">
        <v>6141</v>
      </c>
      <c r="E74" t="s">
        <v>6138</v>
      </c>
      <c r="F74" s="35">
        <v>43644</v>
      </c>
      <c r="G74" t="s">
        <v>6134</v>
      </c>
      <c r="H74" s="35">
        <v>43646</v>
      </c>
      <c r="I74" t="s">
        <v>5800</v>
      </c>
    </row>
    <row r="75" spans="1:9" x14ac:dyDescent="0.25">
      <c r="A75">
        <v>74</v>
      </c>
      <c r="B75" t="s">
        <v>6221</v>
      </c>
      <c r="C75" t="s">
        <v>6131</v>
      </c>
      <c r="D75" t="s">
        <v>6141</v>
      </c>
      <c r="E75" t="s">
        <v>6138</v>
      </c>
      <c r="F75" s="35">
        <v>43644</v>
      </c>
      <c r="G75" t="s">
        <v>5800</v>
      </c>
      <c r="H75" s="35">
        <v>43644</v>
      </c>
      <c r="I75" t="s">
        <v>5800</v>
      </c>
    </row>
    <row r="76" spans="1:9" x14ac:dyDescent="0.25">
      <c r="A76">
        <v>75</v>
      </c>
      <c r="B76" t="s">
        <v>6222</v>
      </c>
      <c r="C76" t="s">
        <v>6131</v>
      </c>
      <c r="D76" t="s">
        <v>6159</v>
      </c>
      <c r="E76" t="s">
        <v>6152</v>
      </c>
      <c r="F76" s="35">
        <v>43649</v>
      </c>
      <c r="G76" t="s">
        <v>6134</v>
      </c>
      <c r="H76" s="35">
        <v>43649</v>
      </c>
      <c r="I76" t="s">
        <v>5800</v>
      </c>
    </row>
    <row r="77" spans="1:9" x14ac:dyDescent="0.25">
      <c r="A77">
        <v>76</v>
      </c>
      <c r="B77" t="s">
        <v>6223</v>
      </c>
      <c r="C77" t="s">
        <v>6131</v>
      </c>
      <c r="D77" t="s">
        <v>6159</v>
      </c>
      <c r="E77" t="s">
        <v>6152</v>
      </c>
      <c r="F77" s="35">
        <v>43650</v>
      </c>
      <c r="G77" t="s">
        <v>5800</v>
      </c>
      <c r="H77" s="35">
        <v>43654</v>
      </c>
      <c r="I77" t="s">
        <v>2771</v>
      </c>
    </row>
    <row r="78" spans="1:9" x14ac:dyDescent="0.25">
      <c r="A78">
        <v>77</v>
      </c>
      <c r="B78" t="s">
        <v>6224</v>
      </c>
      <c r="C78" t="s">
        <v>6147</v>
      </c>
      <c r="D78" t="s">
        <v>6132</v>
      </c>
      <c r="E78" t="s">
        <v>6152</v>
      </c>
      <c r="F78" s="35">
        <v>43650</v>
      </c>
      <c r="G78" t="s">
        <v>2771</v>
      </c>
      <c r="H78" s="35">
        <v>43650</v>
      </c>
      <c r="I78" t="s">
        <v>5800</v>
      </c>
    </row>
    <row r="79" spans="1:9" x14ac:dyDescent="0.25">
      <c r="A79">
        <v>78</v>
      </c>
      <c r="B79" t="s">
        <v>6225</v>
      </c>
      <c r="C79" t="s">
        <v>6136</v>
      </c>
      <c r="D79" t="s">
        <v>6145</v>
      </c>
      <c r="E79" t="s">
        <v>6152</v>
      </c>
      <c r="F79" s="35">
        <v>43651</v>
      </c>
      <c r="G79" t="s">
        <v>2771</v>
      </c>
      <c r="H79" s="35">
        <v>43656</v>
      </c>
      <c r="I79" t="s">
        <v>6142</v>
      </c>
    </row>
    <row r="80" spans="1:9" x14ac:dyDescent="0.25">
      <c r="A80">
        <v>79</v>
      </c>
      <c r="B80" t="s">
        <v>6226</v>
      </c>
      <c r="C80" t="s">
        <v>6147</v>
      </c>
      <c r="D80" t="s">
        <v>6159</v>
      </c>
      <c r="E80" t="s">
        <v>6133</v>
      </c>
      <c r="F80" s="35">
        <v>43656</v>
      </c>
      <c r="G80" t="s">
        <v>6134</v>
      </c>
      <c r="H80" s="35">
        <v>43661</v>
      </c>
      <c r="I80" t="s">
        <v>6142</v>
      </c>
    </row>
    <row r="81" spans="1:9" x14ac:dyDescent="0.25">
      <c r="A81">
        <v>80</v>
      </c>
      <c r="B81" t="s">
        <v>6227</v>
      </c>
      <c r="C81" t="s">
        <v>6149</v>
      </c>
      <c r="D81" t="s">
        <v>6159</v>
      </c>
      <c r="E81" t="s">
        <v>6152</v>
      </c>
      <c r="F81" s="35">
        <v>43656</v>
      </c>
      <c r="G81" t="s">
        <v>2771</v>
      </c>
      <c r="H81" s="35">
        <v>43658</v>
      </c>
      <c r="I81" t="s">
        <v>6134</v>
      </c>
    </row>
    <row r="82" spans="1:9" x14ac:dyDescent="0.25">
      <c r="A82">
        <v>81</v>
      </c>
      <c r="B82" t="s">
        <v>6228</v>
      </c>
      <c r="C82" t="s">
        <v>6147</v>
      </c>
      <c r="D82" t="s">
        <v>6150</v>
      </c>
      <c r="E82" t="s">
        <v>6152</v>
      </c>
      <c r="F82" s="35">
        <v>43657</v>
      </c>
      <c r="G82" t="s">
        <v>6142</v>
      </c>
      <c r="H82" s="35">
        <v>43659</v>
      </c>
      <c r="I82" t="s">
        <v>2771</v>
      </c>
    </row>
    <row r="83" spans="1:9" x14ac:dyDescent="0.25">
      <c r="A83">
        <v>82</v>
      </c>
      <c r="B83" t="s">
        <v>6229</v>
      </c>
      <c r="C83" t="s">
        <v>6136</v>
      </c>
      <c r="D83" t="s">
        <v>6137</v>
      </c>
      <c r="E83" t="s">
        <v>6152</v>
      </c>
      <c r="F83" s="35">
        <v>43661</v>
      </c>
      <c r="G83" t="s">
        <v>6142</v>
      </c>
      <c r="H83" s="35">
        <v>43664</v>
      </c>
      <c r="I83" t="s">
        <v>5800</v>
      </c>
    </row>
    <row r="84" spans="1:9" x14ac:dyDescent="0.25">
      <c r="A84">
        <v>83</v>
      </c>
      <c r="B84" t="s">
        <v>6230</v>
      </c>
      <c r="C84" t="s">
        <v>6131</v>
      </c>
      <c r="D84" t="s">
        <v>6159</v>
      </c>
      <c r="E84" t="s">
        <v>6152</v>
      </c>
      <c r="F84" s="35">
        <v>43663</v>
      </c>
      <c r="G84" t="s">
        <v>5800</v>
      </c>
      <c r="H84" s="35">
        <v>43666</v>
      </c>
      <c r="I84" t="s">
        <v>2771</v>
      </c>
    </row>
    <row r="85" spans="1:9" x14ac:dyDescent="0.25">
      <c r="A85">
        <v>84</v>
      </c>
      <c r="B85" t="s">
        <v>6231</v>
      </c>
      <c r="C85" t="s">
        <v>6144</v>
      </c>
      <c r="D85" t="s">
        <v>6137</v>
      </c>
      <c r="E85" t="s">
        <v>6138</v>
      </c>
      <c r="F85" s="35">
        <v>43666</v>
      </c>
      <c r="G85" t="s">
        <v>6134</v>
      </c>
      <c r="H85" s="35">
        <v>43666</v>
      </c>
      <c r="I85" t="s">
        <v>6142</v>
      </c>
    </row>
    <row r="86" spans="1:9" x14ac:dyDescent="0.25">
      <c r="A86">
        <v>85</v>
      </c>
      <c r="B86" t="s">
        <v>6232</v>
      </c>
      <c r="C86" t="s">
        <v>6136</v>
      </c>
      <c r="D86" t="s">
        <v>6159</v>
      </c>
      <c r="E86" t="s">
        <v>6133</v>
      </c>
      <c r="F86" s="35">
        <v>43669</v>
      </c>
      <c r="G86" t="s">
        <v>6134</v>
      </c>
      <c r="H86" s="35">
        <v>43669</v>
      </c>
      <c r="I86" t="s">
        <v>2771</v>
      </c>
    </row>
    <row r="87" spans="1:9" x14ac:dyDescent="0.25">
      <c r="A87">
        <v>86</v>
      </c>
      <c r="B87" t="s">
        <v>6233</v>
      </c>
      <c r="C87" t="s">
        <v>6131</v>
      </c>
      <c r="D87" t="s">
        <v>6145</v>
      </c>
      <c r="E87" t="s">
        <v>6133</v>
      </c>
      <c r="F87" s="35">
        <v>43674</v>
      </c>
      <c r="G87" t="s">
        <v>5800</v>
      </c>
      <c r="H87" s="35">
        <v>43674</v>
      </c>
      <c r="I87" t="s">
        <v>5800</v>
      </c>
    </row>
    <row r="88" spans="1:9" x14ac:dyDescent="0.25">
      <c r="A88">
        <v>87</v>
      </c>
      <c r="B88" t="s">
        <v>6234</v>
      </c>
      <c r="C88" t="s">
        <v>6147</v>
      </c>
      <c r="D88" t="s">
        <v>6132</v>
      </c>
      <c r="E88" t="s">
        <v>6133</v>
      </c>
      <c r="F88" s="35">
        <v>43674</v>
      </c>
      <c r="G88" t="s">
        <v>6142</v>
      </c>
      <c r="H88" s="35">
        <v>43679</v>
      </c>
      <c r="I88" t="s">
        <v>5800</v>
      </c>
    </row>
    <row r="89" spans="1:9" x14ac:dyDescent="0.25">
      <c r="A89">
        <v>88</v>
      </c>
      <c r="B89" t="s">
        <v>6235</v>
      </c>
      <c r="C89" t="s">
        <v>6136</v>
      </c>
      <c r="D89" t="s">
        <v>6137</v>
      </c>
      <c r="E89" t="s">
        <v>6133</v>
      </c>
      <c r="F89" s="35">
        <v>43677</v>
      </c>
      <c r="G89" t="s">
        <v>2771</v>
      </c>
      <c r="H89" s="35">
        <v>43677</v>
      </c>
      <c r="I89" t="s">
        <v>6134</v>
      </c>
    </row>
    <row r="90" spans="1:9" x14ac:dyDescent="0.25">
      <c r="A90">
        <v>89</v>
      </c>
      <c r="B90" t="s">
        <v>6236</v>
      </c>
      <c r="C90" t="s">
        <v>6149</v>
      </c>
      <c r="D90" t="s">
        <v>6141</v>
      </c>
      <c r="E90" t="s">
        <v>6152</v>
      </c>
      <c r="F90" s="35">
        <v>43679</v>
      </c>
      <c r="G90" t="s">
        <v>5800</v>
      </c>
      <c r="H90" s="35">
        <v>43683</v>
      </c>
      <c r="I90" t="s">
        <v>6142</v>
      </c>
    </row>
    <row r="91" spans="1:9" x14ac:dyDescent="0.25">
      <c r="A91">
        <v>90</v>
      </c>
      <c r="B91" t="s">
        <v>6237</v>
      </c>
      <c r="C91" t="s">
        <v>6131</v>
      </c>
      <c r="D91" t="s">
        <v>6137</v>
      </c>
      <c r="E91" t="s">
        <v>6133</v>
      </c>
      <c r="F91" s="35">
        <v>43683</v>
      </c>
      <c r="G91" t="s">
        <v>5800</v>
      </c>
      <c r="H91" s="35">
        <v>43683</v>
      </c>
      <c r="I91" t="s">
        <v>6134</v>
      </c>
    </row>
    <row r="92" spans="1:9" x14ac:dyDescent="0.25">
      <c r="A92">
        <v>91</v>
      </c>
      <c r="B92" t="s">
        <v>6238</v>
      </c>
      <c r="C92" t="s">
        <v>6147</v>
      </c>
      <c r="D92" t="s">
        <v>6132</v>
      </c>
      <c r="E92" t="s">
        <v>6152</v>
      </c>
      <c r="F92" s="35">
        <v>43685</v>
      </c>
      <c r="G92" t="s">
        <v>5800</v>
      </c>
      <c r="H92" s="35">
        <v>43687</v>
      </c>
      <c r="I92" t="s">
        <v>6142</v>
      </c>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20CF5-0B8E-426B-B025-23E5AA1B6059}">
  <sheetPr codeName="Sheet1"/>
  <dimension ref="A1:Z370"/>
  <sheetViews>
    <sheetView workbookViewId="0">
      <selection activeCell="A2" sqref="A2"/>
    </sheetView>
  </sheetViews>
  <sheetFormatPr defaultRowHeight="15" x14ac:dyDescent="0.25"/>
  <cols>
    <col min="1" max="1" width="10.5703125" customWidth="1"/>
    <col min="2" max="2" width="12.85546875" customWidth="1"/>
    <col min="3" max="3" width="14" customWidth="1"/>
    <col min="4" max="4" width="17.42578125" customWidth="1"/>
    <col min="5" max="5" width="10.28515625" customWidth="1"/>
    <col min="8" max="9" width="17.140625" customWidth="1"/>
    <col min="10" max="10" width="13.85546875" customWidth="1"/>
    <col min="11" max="11" width="9.28515625" customWidth="1"/>
    <col min="12" max="12" width="15" customWidth="1"/>
    <col min="13" max="13" width="15.7109375" customWidth="1"/>
    <col min="14" max="14" width="12.7109375" customWidth="1"/>
    <col min="15" max="15" width="14.5703125" customWidth="1"/>
    <col min="16" max="16" width="10.85546875" customWidth="1"/>
    <col min="17" max="17" width="12" customWidth="1"/>
    <col min="18" max="19" width="21.42578125" customWidth="1"/>
    <col min="20" max="21" width="15.7109375" customWidth="1"/>
    <col min="22" max="22" width="11" customWidth="1"/>
    <col min="23" max="23" width="11.85546875" customWidth="1"/>
    <col min="24" max="24" width="10.85546875" customWidth="1"/>
    <col min="25" max="25" width="11" customWidth="1"/>
    <col min="26" max="26" width="14.5703125" customWidth="1"/>
  </cols>
  <sheetData>
    <row r="1" spans="1:26" x14ac:dyDescent="0.25">
      <c r="A1" t="s">
        <v>41</v>
      </c>
      <c r="B1" t="s">
        <v>42</v>
      </c>
      <c r="C1" t="s">
        <v>43</v>
      </c>
      <c r="D1" t="s">
        <v>44</v>
      </c>
      <c r="E1" t="s">
        <v>45</v>
      </c>
      <c r="F1" t="s">
        <v>46</v>
      </c>
      <c r="G1" t="s">
        <v>47</v>
      </c>
      <c r="H1" t="s">
        <v>48</v>
      </c>
      <c r="I1" t="s">
        <v>49</v>
      </c>
      <c r="J1" t="s">
        <v>50</v>
      </c>
      <c r="K1" t="s">
        <v>51</v>
      </c>
      <c r="L1" t="s">
        <v>52</v>
      </c>
      <c r="M1" t="s">
        <v>53</v>
      </c>
      <c r="N1" t="s">
        <v>54</v>
      </c>
      <c r="O1" t="s">
        <v>55</v>
      </c>
      <c r="P1" t="s">
        <v>56</v>
      </c>
      <c r="Q1" t="s">
        <v>57</v>
      </c>
      <c r="R1" t="s">
        <v>58</v>
      </c>
      <c r="S1" t="s">
        <v>59</v>
      </c>
      <c r="T1" t="s">
        <v>60</v>
      </c>
      <c r="U1" t="s">
        <v>61</v>
      </c>
      <c r="V1" t="s">
        <v>62</v>
      </c>
      <c r="W1" t="s">
        <v>63</v>
      </c>
      <c r="X1" t="s">
        <v>64</v>
      </c>
      <c r="Y1" t="s">
        <v>65</v>
      </c>
      <c r="Z1" t="s">
        <v>66</v>
      </c>
    </row>
    <row r="2" spans="1:26" x14ac:dyDescent="0.25">
      <c r="A2">
        <v>1001</v>
      </c>
      <c r="B2" s="17">
        <v>43127</v>
      </c>
      <c r="C2">
        <v>27</v>
      </c>
      <c r="D2" t="s">
        <v>67</v>
      </c>
      <c r="E2" t="s">
        <v>68</v>
      </c>
      <c r="F2" t="s">
        <v>69</v>
      </c>
      <c r="G2" t="s">
        <v>70</v>
      </c>
      <c r="H2">
        <v>99999</v>
      </c>
      <c r="I2" t="s">
        <v>71</v>
      </c>
      <c r="J2" t="s">
        <v>72</v>
      </c>
      <c r="K2" t="s">
        <v>73</v>
      </c>
      <c r="L2" s="17">
        <v>43129</v>
      </c>
      <c r="M2" t="s">
        <v>74</v>
      </c>
      <c r="N2" t="s">
        <v>75</v>
      </c>
      <c r="O2" t="s">
        <v>68</v>
      </c>
      <c r="P2" t="s">
        <v>69</v>
      </c>
      <c r="Q2" t="s">
        <v>70</v>
      </c>
      <c r="R2">
        <v>99999</v>
      </c>
      <c r="S2" t="s">
        <v>71</v>
      </c>
      <c r="T2" t="s">
        <v>76</v>
      </c>
      <c r="U2" t="s">
        <v>77</v>
      </c>
      <c r="V2" t="s">
        <v>78</v>
      </c>
      <c r="W2" s="16">
        <v>14</v>
      </c>
      <c r="X2">
        <v>49</v>
      </c>
      <c r="Y2" s="18">
        <v>686</v>
      </c>
      <c r="Z2" s="16">
        <v>66.542000000000002</v>
      </c>
    </row>
    <row r="3" spans="1:26" x14ac:dyDescent="0.25">
      <c r="A3">
        <v>1002</v>
      </c>
      <c r="B3" s="17">
        <v>43127</v>
      </c>
      <c r="C3">
        <v>27</v>
      </c>
      <c r="D3" t="s">
        <v>67</v>
      </c>
      <c r="E3" t="s">
        <v>68</v>
      </c>
      <c r="F3" t="s">
        <v>69</v>
      </c>
      <c r="G3" t="s">
        <v>70</v>
      </c>
      <c r="H3">
        <v>99999</v>
      </c>
      <c r="I3" t="s">
        <v>71</v>
      </c>
      <c r="J3" t="s">
        <v>72</v>
      </c>
      <c r="K3" t="s">
        <v>73</v>
      </c>
      <c r="L3" s="17">
        <v>43129</v>
      </c>
      <c r="M3" t="s">
        <v>74</v>
      </c>
      <c r="N3" t="s">
        <v>75</v>
      </c>
      <c r="O3" t="s">
        <v>68</v>
      </c>
      <c r="P3" t="s">
        <v>69</v>
      </c>
      <c r="Q3" t="s">
        <v>70</v>
      </c>
      <c r="R3">
        <v>99999</v>
      </c>
      <c r="S3" t="s">
        <v>71</v>
      </c>
      <c r="T3" t="s">
        <v>76</v>
      </c>
      <c r="U3" t="s">
        <v>79</v>
      </c>
      <c r="V3" t="s">
        <v>80</v>
      </c>
      <c r="W3" s="16">
        <v>3.5</v>
      </c>
      <c r="X3">
        <v>47</v>
      </c>
      <c r="Y3" s="18">
        <v>164.5</v>
      </c>
      <c r="Z3" s="16">
        <v>16.6145</v>
      </c>
    </row>
    <row r="4" spans="1:26" x14ac:dyDescent="0.25">
      <c r="A4">
        <v>1003</v>
      </c>
      <c r="B4" s="17">
        <v>43104</v>
      </c>
      <c r="C4">
        <v>4</v>
      </c>
      <c r="D4" t="s">
        <v>81</v>
      </c>
      <c r="E4" t="s">
        <v>82</v>
      </c>
      <c r="F4" t="s">
        <v>83</v>
      </c>
      <c r="G4" t="s">
        <v>84</v>
      </c>
      <c r="H4">
        <v>99999</v>
      </c>
      <c r="I4" t="s">
        <v>71</v>
      </c>
      <c r="J4" t="s">
        <v>85</v>
      </c>
      <c r="K4" t="s">
        <v>86</v>
      </c>
      <c r="L4" s="17">
        <v>43106</v>
      </c>
      <c r="M4" t="s">
        <v>87</v>
      </c>
      <c r="N4" t="s">
        <v>88</v>
      </c>
      <c r="O4" t="s">
        <v>82</v>
      </c>
      <c r="P4" t="s">
        <v>83</v>
      </c>
      <c r="Q4" t="s">
        <v>84</v>
      </c>
      <c r="R4">
        <v>99999</v>
      </c>
      <c r="S4" t="s">
        <v>71</v>
      </c>
      <c r="T4" t="s">
        <v>89</v>
      </c>
      <c r="U4" t="s">
        <v>90</v>
      </c>
      <c r="V4" t="s">
        <v>80</v>
      </c>
      <c r="W4" s="16">
        <v>30</v>
      </c>
      <c r="X4">
        <v>69</v>
      </c>
      <c r="Y4" s="18">
        <v>2070</v>
      </c>
      <c r="Z4" s="16">
        <v>198.72</v>
      </c>
    </row>
    <row r="5" spans="1:26" x14ac:dyDescent="0.25">
      <c r="A5">
        <v>1004</v>
      </c>
      <c r="B5" s="17">
        <v>43104</v>
      </c>
      <c r="C5">
        <v>4</v>
      </c>
      <c r="D5" t="s">
        <v>81</v>
      </c>
      <c r="E5" t="s">
        <v>82</v>
      </c>
      <c r="F5" t="s">
        <v>83</v>
      </c>
      <c r="G5" t="s">
        <v>84</v>
      </c>
      <c r="H5">
        <v>99999</v>
      </c>
      <c r="I5" t="s">
        <v>71</v>
      </c>
      <c r="J5" t="s">
        <v>85</v>
      </c>
      <c r="K5" t="s">
        <v>86</v>
      </c>
      <c r="L5" s="17">
        <v>43106</v>
      </c>
      <c r="M5" t="s">
        <v>87</v>
      </c>
      <c r="N5" t="s">
        <v>88</v>
      </c>
      <c r="O5" t="s">
        <v>82</v>
      </c>
      <c r="P5" t="s">
        <v>83</v>
      </c>
      <c r="Q5" t="s">
        <v>84</v>
      </c>
      <c r="R5">
        <v>99999</v>
      </c>
      <c r="S5" t="s">
        <v>71</v>
      </c>
      <c r="T5" t="s">
        <v>89</v>
      </c>
      <c r="U5" t="s">
        <v>91</v>
      </c>
      <c r="V5" t="s">
        <v>80</v>
      </c>
      <c r="W5" s="16">
        <v>53</v>
      </c>
      <c r="X5">
        <v>89</v>
      </c>
      <c r="Y5" s="18">
        <v>4717</v>
      </c>
      <c r="Z5" s="16">
        <v>448.11500000000001</v>
      </c>
    </row>
    <row r="6" spans="1:26" x14ac:dyDescent="0.25">
      <c r="A6">
        <v>1005</v>
      </c>
      <c r="B6" s="17">
        <v>43104</v>
      </c>
      <c r="C6">
        <v>4</v>
      </c>
      <c r="D6" t="s">
        <v>81</v>
      </c>
      <c r="E6" t="s">
        <v>82</v>
      </c>
      <c r="F6" t="s">
        <v>83</v>
      </c>
      <c r="G6" t="s">
        <v>84</v>
      </c>
      <c r="H6">
        <v>99999</v>
      </c>
      <c r="I6" t="s">
        <v>71</v>
      </c>
      <c r="J6" t="s">
        <v>85</v>
      </c>
      <c r="K6" t="s">
        <v>86</v>
      </c>
      <c r="L6" s="17">
        <v>43106</v>
      </c>
      <c r="M6" t="s">
        <v>87</v>
      </c>
      <c r="N6" t="s">
        <v>88</v>
      </c>
      <c r="O6" t="s">
        <v>82</v>
      </c>
      <c r="P6" t="s">
        <v>83</v>
      </c>
      <c r="Q6" t="s">
        <v>84</v>
      </c>
      <c r="R6">
        <v>99999</v>
      </c>
      <c r="S6" t="s">
        <v>71</v>
      </c>
      <c r="T6" t="s">
        <v>89</v>
      </c>
      <c r="U6" t="s">
        <v>79</v>
      </c>
      <c r="V6" t="s">
        <v>80</v>
      </c>
      <c r="W6" s="16">
        <v>3.5</v>
      </c>
      <c r="X6">
        <v>11</v>
      </c>
      <c r="Y6" s="18">
        <v>38.5</v>
      </c>
      <c r="Z6" s="16">
        <v>3.7345000000000002</v>
      </c>
    </row>
    <row r="7" spans="1:26" x14ac:dyDescent="0.25">
      <c r="A7">
        <v>1006</v>
      </c>
      <c r="B7" s="17">
        <v>43112</v>
      </c>
      <c r="C7">
        <v>12</v>
      </c>
      <c r="D7" t="s">
        <v>92</v>
      </c>
      <c r="E7" t="s">
        <v>93</v>
      </c>
      <c r="F7" t="s">
        <v>69</v>
      </c>
      <c r="G7" t="s">
        <v>70</v>
      </c>
      <c r="H7">
        <v>99999</v>
      </c>
      <c r="I7" t="s">
        <v>71</v>
      </c>
      <c r="J7" t="s">
        <v>72</v>
      </c>
      <c r="K7" t="s">
        <v>73</v>
      </c>
      <c r="L7" s="17">
        <v>43114</v>
      </c>
      <c r="M7" t="s">
        <v>74</v>
      </c>
      <c r="N7" t="s">
        <v>94</v>
      </c>
      <c r="O7" t="s">
        <v>93</v>
      </c>
      <c r="P7" t="s">
        <v>69</v>
      </c>
      <c r="Q7" t="s">
        <v>70</v>
      </c>
      <c r="R7">
        <v>99999</v>
      </c>
      <c r="S7" t="s">
        <v>71</v>
      </c>
      <c r="T7" t="s">
        <v>89</v>
      </c>
      <c r="U7" t="s">
        <v>95</v>
      </c>
      <c r="V7" t="s">
        <v>78</v>
      </c>
      <c r="W7" s="16">
        <v>18</v>
      </c>
      <c r="X7">
        <v>81</v>
      </c>
      <c r="Y7" s="18">
        <v>1458</v>
      </c>
      <c r="Z7" s="16">
        <v>141.42600000000002</v>
      </c>
    </row>
    <row r="8" spans="1:26" x14ac:dyDescent="0.25">
      <c r="A8">
        <v>1007</v>
      </c>
      <c r="B8" s="17">
        <v>43112</v>
      </c>
      <c r="C8">
        <v>12</v>
      </c>
      <c r="D8" t="s">
        <v>92</v>
      </c>
      <c r="E8" t="s">
        <v>93</v>
      </c>
      <c r="F8" t="s">
        <v>69</v>
      </c>
      <c r="G8" t="s">
        <v>70</v>
      </c>
      <c r="H8">
        <v>99999</v>
      </c>
      <c r="I8" t="s">
        <v>71</v>
      </c>
      <c r="J8" t="s">
        <v>72</v>
      </c>
      <c r="K8" t="s">
        <v>73</v>
      </c>
      <c r="L8" s="17">
        <v>43114</v>
      </c>
      <c r="M8" t="s">
        <v>74</v>
      </c>
      <c r="N8" t="s">
        <v>94</v>
      </c>
      <c r="O8" t="s">
        <v>93</v>
      </c>
      <c r="P8" t="s">
        <v>69</v>
      </c>
      <c r="Q8" t="s">
        <v>70</v>
      </c>
      <c r="R8">
        <v>99999</v>
      </c>
      <c r="S8" t="s">
        <v>71</v>
      </c>
      <c r="T8" t="s">
        <v>89</v>
      </c>
      <c r="U8" t="s">
        <v>96</v>
      </c>
      <c r="V8" t="s">
        <v>78</v>
      </c>
      <c r="W8" s="16">
        <v>46</v>
      </c>
      <c r="X8">
        <v>44</v>
      </c>
      <c r="Y8" s="18">
        <v>2024</v>
      </c>
      <c r="Z8" s="16">
        <v>198.352</v>
      </c>
    </row>
    <row r="9" spans="1:26" x14ac:dyDescent="0.25">
      <c r="A9">
        <v>1008</v>
      </c>
      <c r="B9" s="17">
        <v>43108</v>
      </c>
      <c r="C9">
        <v>8</v>
      </c>
      <c r="D9" t="s">
        <v>97</v>
      </c>
      <c r="E9" t="s">
        <v>98</v>
      </c>
      <c r="F9" t="s">
        <v>99</v>
      </c>
      <c r="G9" t="s">
        <v>100</v>
      </c>
      <c r="H9">
        <v>99999</v>
      </c>
      <c r="I9" t="s">
        <v>71</v>
      </c>
      <c r="J9" t="s">
        <v>101</v>
      </c>
      <c r="K9" t="s">
        <v>102</v>
      </c>
      <c r="L9" s="17">
        <v>43110</v>
      </c>
      <c r="M9" t="s">
        <v>103</v>
      </c>
      <c r="N9" t="s">
        <v>104</v>
      </c>
      <c r="O9" t="s">
        <v>98</v>
      </c>
      <c r="P9" t="s">
        <v>99</v>
      </c>
      <c r="Q9" t="s">
        <v>100</v>
      </c>
      <c r="R9">
        <v>99999</v>
      </c>
      <c r="S9" t="s">
        <v>71</v>
      </c>
      <c r="T9" t="s">
        <v>89</v>
      </c>
      <c r="U9" t="s">
        <v>105</v>
      </c>
      <c r="V9" t="s">
        <v>106</v>
      </c>
      <c r="W9" s="16">
        <v>9.1999999999999993</v>
      </c>
      <c r="X9">
        <v>38</v>
      </c>
      <c r="Y9" s="18">
        <v>349.59999999999997</v>
      </c>
      <c r="Z9" s="16">
        <v>36.008800000000001</v>
      </c>
    </row>
    <row r="10" spans="1:26" x14ac:dyDescent="0.25">
      <c r="A10">
        <v>1009</v>
      </c>
      <c r="B10" s="17">
        <v>43104</v>
      </c>
      <c r="C10">
        <v>4</v>
      </c>
      <c r="D10" t="s">
        <v>81</v>
      </c>
      <c r="E10" t="s">
        <v>82</v>
      </c>
      <c r="F10" t="s">
        <v>83</v>
      </c>
      <c r="G10" t="s">
        <v>84</v>
      </c>
      <c r="H10">
        <v>99999</v>
      </c>
      <c r="I10" t="s">
        <v>71</v>
      </c>
      <c r="J10" t="s">
        <v>85</v>
      </c>
      <c r="K10" t="s">
        <v>86</v>
      </c>
      <c r="L10" s="17">
        <v>43106</v>
      </c>
      <c r="M10" t="s">
        <v>103</v>
      </c>
      <c r="N10" t="s">
        <v>88</v>
      </c>
      <c r="O10" t="s">
        <v>82</v>
      </c>
      <c r="P10" t="s">
        <v>83</v>
      </c>
      <c r="Q10" t="s">
        <v>84</v>
      </c>
      <c r="R10">
        <v>99999</v>
      </c>
      <c r="S10" t="s">
        <v>71</v>
      </c>
      <c r="T10" t="s">
        <v>76</v>
      </c>
      <c r="U10" t="s">
        <v>105</v>
      </c>
      <c r="V10" t="s">
        <v>106</v>
      </c>
      <c r="W10" s="16">
        <v>9.1999999999999993</v>
      </c>
      <c r="X10">
        <v>88</v>
      </c>
      <c r="Y10" s="18">
        <v>809.59999999999991</v>
      </c>
      <c r="Z10" s="16">
        <v>79.340799999999987</v>
      </c>
    </row>
    <row r="11" spans="1:26" x14ac:dyDescent="0.25">
      <c r="A11">
        <v>1010</v>
      </c>
      <c r="B11" s="17">
        <v>43129</v>
      </c>
      <c r="C11">
        <v>29</v>
      </c>
      <c r="D11" t="s">
        <v>107</v>
      </c>
      <c r="E11" t="s">
        <v>108</v>
      </c>
      <c r="F11" t="s">
        <v>109</v>
      </c>
      <c r="G11" t="s">
        <v>110</v>
      </c>
      <c r="H11">
        <v>99999</v>
      </c>
      <c r="I11" t="s">
        <v>71</v>
      </c>
      <c r="J11" t="s">
        <v>111</v>
      </c>
      <c r="K11" t="s">
        <v>73</v>
      </c>
      <c r="L11" s="17">
        <v>43131</v>
      </c>
      <c r="M11" t="s">
        <v>74</v>
      </c>
      <c r="N11" t="s">
        <v>112</v>
      </c>
      <c r="O11" t="s">
        <v>108</v>
      </c>
      <c r="P11" t="s">
        <v>109</v>
      </c>
      <c r="Q11" t="s">
        <v>110</v>
      </c>
      <c r="R11">
        <v>99999</v>
      </c>
      <c r="S11" t="s">
        <v>71</v>
      </c>
      <c r="T11" t="s">
        <v>76</v>
      </c>
      <c r="U11" t="s">
        <v>113</v>
      </c>
      <c r="V11" t="s">
        <v>114</v>
      </c>
      <c r="W11" s="16">
        <v>12.75</v>
      </c>
      <c r="X11">
        <v>94</v>
      </c>
      <c r="Y11" s="18">
        <v>1198.5</v>
      </c>
      <c r="Z11" s="16">
        <v>122.24700000000001</v>
      </c>
    </row>
    <row r="12" spans="1:26" x14ac:dyDescent="0.25">
      <c r="A12">
        <v>1011</v>
      </c>
      <c r="B12" s="17">
        <v>43103</v>
      </c>
      <c r="C12">
        <v>3</v>
      </c>
      <c r="D12" t="s">
        <v>115</v>
      </c>
      <c r="E12" t="s">
        <v>116</v>
      </c>
      <c r="F12" t="s">
        <v>117</v>
      </c>
      <c r="G12" t="s">
        <v>118</v>
      </c>
      <c r="H12">
        <v>99999</v>
      </c>
      <c r="I12" t="s">
        <v>71</v>
      </c>
      <c r="J12" t="s">
        <v>72</v>
      </c>
      <c r="K12" t="s">
        <v>73</v>
      </c>
      <c r="L12" s="17">
        <v>43105</v>
      </c>
      <c r="M12" t="s">
        <v>74</v>
      </c>
      <c r="N12" t="s">
        <v>119</v>
      </c>
      <c r="O12" t="s">
        <v>116</v>
      </c>
      <c r="P12" t="s">
        <v>117</v>
      </c>
      <c r="Q12" t="s">
        <v>118</v>
      </c>
      <c r="R12">
        <v>99999</v>
      </c>
      <c r="S12" t="s">
        <v>71</v>
      </c>
      <c r="T12" t="s">
        <v>120</v>
      </c>
      <c r="U12" t="s">
        <v>121</v>
      </c>
      <c r="V12" t="s">
        <v>122</v>
      </c>
      <c r="W12" s="16">
        <v>9.65</v>
      </c>
      <c r="X12">
        <v>91</v>
      </c>
      <c r="Y12" s="18">
        <v>878.15</v>
      </c>
      <c r="Z12" s="16">
        <v>92.205749999999995</v>
      </c>
    </row>
    <row r="13" spans="1:26" x14ac:dyDescent="0.25">
      <c r="A13">
        <v>1012</v>
      </c>
      <c r="B13" s="17">
        <v>43106</v>
      </c>
      <c r="C13">
        <v>6</v>
      </c>
      <c r="D13" t="s">
        <v>123</v>
      </c>
      <c r="E13" t="s">
        <v>124</v>
      </c>
      <c r="F13" t="s">
        <v>125</v>
      </c>
      <c r="G13" t="s">
        <v>126</v>
      </c>
      <c r="H13">
        <v>99999</v>
      </c>
      <c r="I13" t="s">
        <v>71</v>
      </c>
      <c r="J13" t="s">
        <v>127</v>
      </c>
      <c r="K13" t="s">
        <v>102</v>
      </c>
      <c r="L13" s="17">
        <v>43108</v>
      </c>
      <c r="M13" t="s">
        <v>74</v>
      </c>
      <c r="N13" t="s">
        <v>128</v>
      </c>
      <c r="O13" t="s">
        <v>124</v>
      </c>
      <c r="P13" t="s">
        <v>125</v>
      </c>
      <c r="Q13" t="s">
        <v>126</v>
      </c>
      <c r="R13">
        <v>99999</v>
      </c>
      <c r="S13" t="s">
        <v>71</v>
      </c>
      <c r="T13" t="s">
        <v>89</v>
      </c>
      <c r="U13" t="s">
        <v>129</v>
      </c>
      <c r="V13" t="s">
        <v>130</v>
      </c>
      <c r="W13" s="16">
        <v>40</v>
      </c>
      <c r="X13">
        <v>32</v>
      </c>
      <c r="Y13" s="18">
        <v>1280</v>
      </c>
      <c r="Z13" s="16">
        <v>133.12</v>
      </c>
    </row>
    <row r="14" spans="1:26" x14ac:dyDescent="0.25">
      <c r="A14">
        <v>1013</v>
      </c>
      <c r="B14" s="17">
        <v>43128</v>
      </c>
      <c r="C14">
        <v>28</v>
      </c>
      <c r="D14" t="s">
        <v>131</v>
      </c>
      <c r="E14" t="s">
        <v>132</v>
      </c>
      <c r="F14" t="s">
        <v>133</v>
      </c>
      <c r="G14" t="s">
        <v>134</v>
      </c>
      <c r="H14">
        <v>99999</v>
      </c>
      <c r="I14" t="s">
        <v>71</v>
      </c>
      <c r="J14" t="s">
        <v>135</v>
      </c>
      <c r="K14" t="s">
        <v>136</v>
      </c>
      <c r="L14" s="17">
        <v>43130</v>
      </c>
      <c r="M14" t="s">
        <v>103</v>
      </c>
      <c r="N14" t="s">
        <v>137</v>
      </c>
      <c r="O14" t="s">
        <v>132</v>
      </c>
      <c r="P14" t="s">
        <v>133</v>
      </c>
      <c r="Q14" t="s">
        <v>134</v>
      </c>
      <c r="R14">
        <v>99999</v>
      </c>
      <c r="S14" t="s">
        <v>71</v>
      </c>
      <c r="T14" t="s">
        <v>76</v>
      </c>
      <c r="U14" t="s">
        <v>96</v>
      </c>
      <c r="V14" t="s">
        <v>78</v>
      </c>
      <c r="W14" s="16">
        <v>46</v>
      </c>
      <c r="X14">
        <v>55</v>
      </c>
      <c r="Y14" s="18">
        <v>2530</v>
      </c>
      <c r="Z14" s="16">
        <v>253</v>
      </c>
    </row>
    <row r="15" spans="1:26" x14ac:dyDescent="0.25">
      <c r="A15">
        <v>1014</v>
      </c>
      <c r="B15" s="17">
        <v>43108</v>
      </c>
      <c r="C15">
        <v>8</v>
      </c>
      <c r="D15" t="s">
        <v>97</v>
      </c>
      <c r="E15" t="s">
        <v>98</v>
      </c>
      <c r="F15" t="s">
        <v>99</v>
      </c>
      <c r="G15" t="s">
        <v>100</v>
      </c>
      <c r="H15">
        <v>99999</v>
      </c>
      <c r="I15" t="s">
        <v>71</v>
      </c>
      <c r="J15" t="s">
        <v>101</v>
      </c>
      <c r="K15" t="s">
        <v>102</v>
      </c>
      <c r="L15" s="17">
        <v>43110</v>
      </c>
      <c r="M15" t="s">
        <v>103</v>
      </c>
      <c r="N15" t="s">
        <v>104</v>
      </c>
      <c r="O15" t="s">
        <v>98</v>
      </c>
      <c r="P15" t="s">
        <v>99</v>
      </c>
      <c r="Q15" t="s">
        <v>100</v>
      </c>
      <c r="R15">
        <v>99999</v>
      </c>
      <c r="S15" t="s">
        <v>71</v>
      </c>
      <c r="T15" t="s">
        <v>76</v>
      </c>
      <c r="U15" t="s">
        <v>113</v>
      </c>
      <c r="V15" t="s">
        <v>114</v>
      </c>
      <c r="W15" s="16">
        <v>12.75</v>
      </c>
      <c r="X15">
        <v>47</v>
      </c>
      <c r="Y15" s="18">
        <v>599.25</v>
      </c>
      <c r="Z15" s="16">
        <v>61.722750000000005</v>
      </c>
    </row>
    <row r="16" spans="1:26" x14ac:dyDescent="0.25">
      <c r="A16">
        <v>1015</v>
      </c>
      <c r="B16" s="17">
        <v>43110</v>
      </c>
      <c r="C16">
        <v>10</v>
      </c>
      <c r="D16" t="s">
        <v>138</v>
      </c>
      <c r="E16" t="s">
        <v>139</v>
      </c>
      <c r="F16" t="s">
        <v>140</v>
      </c>
      <c r="G16" t="s">
        <v>141</v>
      </c>
      <c r="H16">
        <v>99999</v>
      </c>
      <c r="I16" t="s">
        <v>71</v>
      </c>
      <c r="J16" t="s">
        <v>142</v>
      </c>
      <c r="K16" t="s">
        <v>86</v>
      </c>
      <c r="L16" s="17">
        <v>43112</v>
      </c>
      <c r="M16" t="s">
        <v>74</v>
      </c>
      <c r="N16" t="s">
        <v>143</v>
      </c>
      <c r="O16" t="s">
        <v>139</v>
      </c>
      <c r="P16" t="s">
        <v>140</v>
      </c>
      <c r="Q16" t="s">
        <v>141</v>
      </c>
      <c r="R16">
        <v>99999</v>
      </c>
      <c r="S16" t="s">
        <v>71</v>
      </c>
      <c r="T16" t="s">
        <v>89</v>
      </c>
      <c r="U16" t="s">
        <v>144</v>
      </c>
      <c r="V16" t="s">
        <v>78</v>
      </c>
      <c r="W16" s="16">
        <v>2.99</v>
      </c>
      <c r="X16">
        <v>90</v>
      </c>
      <c r="Y16" s="18">
        <v>269.10000000000002</v>
      </c>
      <c r="Z16" s="16">
        <v>27.717300000000005</v>
      </c>
    </row>
    <row r="17" spans="1:26" x14ac:dyDescent="0.25">
      <c r="A17">
        <v>1016</v>
      </c>
      <c r="B17" s="17">
        <v>43107</v>
      </c>
      <c r="C17">
        <v>7</v>
      </c>
      <c r="D17" t="s">
        <v>145</v>
      </c>
      <c r="E17" t="s">
        <v>146</v>
      </c>
      <c r="F17" t="s">
        <v>147</v>
      </c>
      <c r="G17" t="s">
        <v>148</v>
      </c>
      <c r="H17">
        <v>99999</v>
      </c>
      <c r="I17" t="s">
        <v>71</v>
      </c>
      <c r="J17" t="s">
        <v>101</v>
      </c>
      <c r="K17" t="s">
        <v>102</v>
      </c>
      <c r="N17" t="s">
        <v>149</v>
      </c>
      <c r="O17" t="s">
        <v>146</v>
      </c>
      <c r="P17" t="s">
        <v>147</v>
      </c>
      <c r="Q17" t="s">
        <v>148</v>
      </c>
      <c r="R17">
        <v>99999</v>
      </c>
      <c r="S17" t="s">
        <v>71</v>
      </c>
      <c r="U17" t="s">
        <v>96</v>
      </c>
      <c r="V17" t="s">
        <v>78</v>
      </c>
      <c r="W17" s="16">
        <v>46</v>
      </c>
      <c r="X17">
        <v>24</v>
      </c>
      <c r="Y17" s="18">
        <v>1104</v>
      </c>
      <c r="Z17" s="16">
        <v>110.4</v>
      </c>
    </row>
    <row r="18" spans="1:26" x14ac:dyDescent="0.25">
      <c r="A18">
        <v>1017</v>
      </c>
      <c r="B18" s="17">
        <v>43110</v>
      </c>
      <c r="C18">
        <v>10</v>
      </c>
      <c r="D18" t="s">
        <v>138</v>
      </c>
      <c r="E18" t="s">
        <v>139</v>
      </c>
      <c r="F18" t="s">
        <v>140</v>
      </c>
      <c r="G18" t="s">
        <v>141</v>
      </c>
      <c r="H18">
        <v>99999</v>
      </c>
      <c r="I18" t="s">
        <v>71</v>
      </c>
      <c r="J18" t="s">
        <v>142</v>
      </c>
      <c r="K18" t="s">
        <v>86</v>
      </c>
      <c r="L18" s="17">
        <v>43112</v>
      </c>
      <c r="M18" t="s">
        <v>87</v>
      </c>
      <c r="N18" t="s">
        <v>143</v>
      </c>
      <c r="O18" t="s">
        <v>139</v>
      </c>
      <c r="P18" t="s">
        <v>140</v>
      </c>
      <c r="Q18" t="s">
        <v>141</v>
      </c>
      <c r="R18">
        <v>99999</v>
      </c>
      <c r="S18" t="s">
        <v>71</v>
      </c>
      <c r="U18" t="s">
        <v>150</v>
      </c>
      <c r="V18" t="s">
        <v>151</v>
      </c>
      <c r="W18" s="16">
        <v>25</v>
      </c>
      <c r="X18">
        <v>34</v>
      </c>
      <c r="Y18" s="18">
        <v>850</v>
      </c>
      <c r="Z18" s="16">
        <v>80.75</v>
      </c>
    </row>
    <row r="19" spans="1:26" x14ac:dyDescent="0.25">
      <c r="A19">
        <v>1018</v>
      </c>
      <c r="B19" s="17">
        <v>43110</v>
      </c>
      <c r="C19">
        <v>10</v>
      </c>
      <c r="D19" t="s">
        <v>138</v>
      </c>
      <c r="E19" t="s">
        <v>139</v>
      </c>
      <c r="F19" t="s">
        <v>140</v>
      </c>
      <c r="G19" t="s">
        <v>141</v>
      </c>
      <c r="H19">
        <v>99999</v>
      </c>
      <c r="I19" t="s">
        <v>71</v>
      </c>
      <c r="J19" t="s">
        <v>142</v>
      </c>
      <c r="K19" t="s">
        <v>86</v>
      </c>
      <c r="L19" s="17">
        <v>43112</v>
      </c>
      <c r="M19" t="s">
        <v>87</v>
      </c>
      <c r="N19" t="s">
        <v>143</v>
      </c>
      <c r="O19" t="s">
        <v>139</v>
      </c>
      <c r="P19" t="s">
        <v>140</v>
      </c>
      <c r="Q19" t="s">
        <v>141</v>
      </c>
      <c r="R19">
        <v>99999</v>
      </c>
      <c r="S19" t="s">
        <v>71</v>
      </c>
      <c r="U19" t="s">
        <v>152</v>
      </c>
      <c r="V19" t="s">
        <v>153</v>
      </c>
      <c r="W19" s="16">
        <v>22</v>
      </c>
      <c r="X19">
        <v>17</v>
      </c>
      <c r="Y19" s="18">
        <v>374</v>
      </c>
      <c r="Z19" s="16">
        <v>35.903999999999996</v>
      </c>
    </row>
    <row r="20" spans="1:26" x14ac:dyDescent="0.25">
      <c r="A20">
        <v>1019</v>
      </c>
      <c r="B20" s="17">
        <v>43110</v>
      </c>
      <c r="C20">
        <v>10</v>
      </c>
      <c r="D20" t="s">
        <v>138</v>
      </c>
      <c r="E20" t="s">
        <v>139</v>
      </c>
      <c r="F20" t="s">
        <v>140</v>
      </c>
      <c r="G20" t="s">
        <v>141</v>
      </c>
      <c r="H20">
        <v>99999</v>
      </c>
      <c r="I20" t="s">
        <v>71</v>
      </c>
      <c r="J20" t="s">
        <v>142</v>
      </c>
      <c r="K20" t="s">
        <v>86</v>
      </c>
      <c r="L20" s="17">
        <v>43112</v>
      </c>
      <c r="M20" t="s">
        <v>87</v>
      </c>
      <c r="N20" t="s">
        <v>143</v>
      </c>
      <c r="O20" t="s">
        <v>139</v>
      </c>
      <c r="P20" t="s">
        <v>140</v>
      </c>
      <c r="Q20" t="s">
        <v>141</v>
      </c>
      <c r="R20">
        <v>99999</v>
      </c>
      <c r="S20" t="s">
        <v>71</v>
      </c>
      <c r="U20" t="s">
        <v>105</v>
      </c>
      <c r="V20" t="s">
        <v>106</v>
      </c>
      <c r="W20" s="16">
        <v>9.1999999999999993</v>
      </c>
      <c r="X20">
        <v>44</v>
      </c>
      <c r="Y20" s="18">
        <v>404.79999999999995</v>
      </c>
      <c r="Z20" s="16">
        <v>42.099199999999996</v>
      </c>
    </row>
    <row r="21" spans="1:26" x14ac:dyDescent="0.25">
      <c r="A21">
        <v>1020</v>
      </c>
      <c r="B21" s="17">
        <v>43111</v>
      </c>
      <c r="C21">
        <v>11</v>
      </c>
      <c r="D21" t="s">
        <v>154</v>
      </c>
      <c r="E21" t="s">
        <v>155</v>
      </c>
      <c r="F21" t="s">
        <v>156</v>
      </c>
      <c r="G21" t="s">
        <v>157</v>
      </c>
      <c r="H21">
        <v>99999</v>
      </c>
      <c r="I21" t="s">
        <v>71</v>
      </c>
      <c r="J21" t="s">
        <v>135</v>
      </c>
      <c r="K21" t="s">
        <v>136</v>
      </c>
      <c r="M21" t="s">
        <v>103</v>
      </c>
      <c r="N21" t="s">
        <v>158</v>
      </c>
      <c r="O21" t="s">
        <v>155</v>
      </c>
      <c r="P21" t="s">
        <v>156</v>
      </c>
      <c r="Q21" t="s">
        <v>157</v>
      </c>
      <c r="R21">
        <v>99999</v>
      </c>
      <c r="S21" t="s">
        <v>71</v>
      </c>
      <c r="U21" t="s">
        <v>79</v>
      </c>
      <c r="V21" t="s">
        <v>80</v>
      </c>
      <c r="W21" s="16">
        <v>3.5</v>
      </c>
      <c r="X21">
        <v>81</v>
      </c>
      <c r="Y21" s="18">
        <v>283.5</v>
      </c>
      <c r="Z21" s="16">
        <v>27.499500000000001</v>
      </c>
    </row>
    <row r="22" spans="1:26" x14ac:dyDescent="0.25">
      <c r="A22">
        <v>1021</v>
      </c>
      <c r="B22" s="17">
        <v>43111</v>
      </c>
      <c r="C22">
        <v>11</v>
      </c>
      <c r="D22" t="s">
        <v>154</v>
      </c>
      <c r="E22" t="s">
        <v>155</v>
      </c>
      <c r="F22" t="s">
        <v>156</v>
      </c>
      <c r="G22" t="s">
        <v>157</v>
      </c>
      <c r="H22">
        <v>99999</v>
      </c>
      <c r="I22" t="s">
        <v>71</v>
      </c>
      <c r="J22" t="s">
        <v>135</v>
      </c>
      <c r="K22" t="s">
        <v>136</v>
      </c>
      <c r="M22" t="s">
        <v>103</v>
      </c>
      <c r="N22" t="s">
        <v>158</v>
      </c>
      <c r="O22" t="s">
        <v>155</v>
      </c>
      <c r="P22" t="s">
        <v>156</v>
      </c>
      <c r="Q22" t="s">
        <v>157</v>
      </c>
      <c r="R22">
        <v>99999</v>
      </c>
      <c r="S22" t="s">
        <v>71</v>
      </c>
      <c r="U22" t="s">
        <v>144</v>
      </c>
      <c r="V22" t="s">
        <v>78</v>
      </c>
      <c r="W22" s="16">
        <v>2.99</v>
      </c>
      <c r="X22">
        <v>49</v>
      </c>
      <c r="Y22" s="18">
        <v>146.51000000000002</v>
      </c>
      <c r="Z22" s="16">
        <v>15.090530000000005</v>
      </c>
    </row>
    <row r="23" spans="1:26" x14ac:dyDescent="0.25">
      <c r="A23">
        <v>1022</v>
      </c>
      <c r="B23" s="17">
        <v>43101</v>
      </c>
      <c r="C23">
        <v>1</v>
      </c>
      <c r="D23" t="s">
        <v>159</v>
      </c>
      <c r="E23" t="s">
        <v>160</v>
      </c>
      <c r="F23" t="s">
        <v>161</v>
      </c>
      <c r="G23" t="s">
        <v>162</v>
      </c>
      <c r="H23">
        <v>99999</v>
      </c>
      <c r="I23" t="s">
        <v>71</v>
      </c>
      <c r="J23" t="s">
        <v>101</v>
      </c>
      <c r="K23" t="s">
        <v>102</v>
      </c>
      <c r="N23" t="s">
        <v>163</v>
      </c>
      <c r="O23" t="s">
        <v>160</v>
      </c>
      <c r="P23" t="s">
        <v>161</v>
      </c>
      <c r="Q23" t="s">
        <v>162</v>
      </c>
      <c r="R23">
        <v>99999</v>
      </c>
      <c r="S23" t="s">
        <v>71</v>
      </c>
      <c r="U23" t="s">
        <v>95</v>
      </c>
      <c r="V23" t="s">
        <v>78</v>
      </c>
      <c r="W23" s="16">
        <v>18</v>
      </c>
      <c r="X23">
        <v>42</v>
      </c>
      <c r="Y23" s="18">
        <v>756</v>
      </c>
      <c r="Z23" s="16">
        <v>75.600000000000009</v>
      </c>
    </row>
    <row r="24" spans="1:26" x14ac:dyDescent="0.25">
      <c r="A24">
        <v>1023</v>
      </c>
      <c r="B24" s="17">
        <v>43101</v>
      </c>
      <c r="C24">
        <v>1</v>
      </c>
      <c r="D24" t="s">
        <v>159</v>
      </c>
      <c r="E24" t="s">
        <v>160</v>
      </c>
      <c r="F24" t="s">
        <v>161</v>
      </c>
      <c r="G24" t="s">
        <v>162</v>
      </c>
      <c r="H24">
        <v>99999</v>
      </c>
      <c r="I24" t="s">
        <v>71</v>
      </c>
      <c r="J24" t="s">
        <v>101</v>
      </c>
      <c r="K24" t="s">
        <v>102</v>
      </c>
      <c r="N24" t="s">
        <v>163</v>
      </c>
      <c r="O24" t="s">
        <v>160</v>
      </c>
      <c r="P24" t="s">
        <v>161</v>
      </c>
      <c r="Q24" t="s">
        <v>162</v>
      </c>
      <c r="R24">
        <v>99999</v>
      </c>
      <c r="S24" t="s">
        <v>71</v>
      </c>
      <c r="U24" t="s">
        <v>96</v>
      </c>
      <c r="V24" t="s">
        <v>78</v>
      </c>
      <c r="W24" s="16">
        <v>46</v>
      </c>
      <c r="X24">
        <v>58</v>
      </c>
      <c r="Y24" s="18">
        <v>2668</v>
      </c>
      <c r="Z24" s="16">
        <v>269.46800000000002</v>
      </c>
    </row>
    <row r="25" spans="1:26" x14ac:dyDescent="0.25">
      <c r="A25">
        <v>1024</v>
      </c>
      <c r="B25" s="17">
        <v>43101</v>
      </c>
      <c r="C25">
        <v>1</v>
      </c>
      <c r="D25" t="s">
        <v>159</v>
      </c>
      <c r="E25" t="s">
        <v>160</v>
      </c>
      <c r="F25" t="s">
        <v>161</v>
      </c>
      <c r="G25" t="s">
        <v>162</v>
      </c>
      <c r="H25">
        <v>99999</v>
      </c>
      <c r="I25" t="s">
        <v>71</v>
      </c>
      <c r="J25" t="s">
        <v>101</v>
      </c>
      <c r="K25" t="s">
        <v>102</v>
      </c>
      <c r="N25" t="s">
        <v>163</v>
      </c>
      <c r="O25" t="s">
        <v>160</v>
      </c>
      <c r="P25" t="s">
        <v>161</v>
      </c>
      <c r="Q25" t="s">
        <v>162</v>
      </c>
      <c r="R25">
        <v>99999</v>
      </c>
      <c r="S25" t="s">
        <v>71</v>
      </c>
      <c r="U25" t="s">
        <v>144</v>
      </c>
      <c r="V25" t="s">
        <v>78</v>
      </c>
      <c r="W25" s="16">
        <v>2.99</v>
      </c>
      <c r="X25">
        <v>67</v>
      </c>
      <c r="Y25" s="18">
        <v>200.33</v>
      </c>
      <c r="Z25" s="16">
        <v>20.033000000000001</v>
      </c>
    </row>
    <row r="26" spans="1:26" x14ac:dyDescent="0.25">
      <c r="A26">
        <v>1025</v>
      </c>
      <c r="B26" s="17">
        <v>43128</v>
      </c>
      <c r="C26">
        <v>28</v>
      </c>
      <c r="D26" t="s">
        <v>131</v>
      </c>
      <c r="E26" t="s">
        <v>132</v>
      </c>
      <c r="F26" t="s">
        <v>133</v>
      </c>
      <c r="G26" t="s">
        <v>134</v>
      </c>
      <c r="H26">
        <v>99999</v>
      </c>
      <c r="I26" t="s">
        <v>71</v>
      </c>
      <c r="J26" t="s">
        <v>135</v>
      </c>
      <c r="K26" t="s">
        <v>136</v>
      </c>
      <c r="L26" s="17">
        <v>43130</v>
      </c>
      <c r="M26" t="s">
        <v>103</v>
      </c>
      <c r="N26" t="s">
        <v>137</v>
      </c>
      <c r="O26" t="s">
        <v>132</v>
      </c>
      <c r="P26" t="s">
        <v>133</v>
      </c>
      <c r="Q26" t="s">
        <v>134</v>
      </c>
      <c r="R26">
        <v>99999</v>
      </c>
      <c r="S26" t="s">
        <v>71</v>
      </c>
      <c r="T26" t="s">
        <v>89</v>
      </c>
      <c r="U26" t="s">
        <v>121</v>
      </c>
      <c r="V26" t="s">
        <v>122</v>
      </c>
      <c r="W26" s="16">
        <v>9.65</v>
      </c>
      <c r="X26">
        <v>100</v>
      </c>
      <c r="Y26" s="18">
        <v>965</v>
      </c>
      <c r="Z26" s="16">
        <v>93.605000000000004</v>
      </c>
    </row>
    <row r="27" spans="1:26" x14ac:dyDescent="0.25">
      <c r="A27">
        <v>1026</v>
      </c>
      <c r="B27" s="17">
        <v>43128</v>
      </c>
      <c r="C27">
        <v>28</v>
      </c>
      <c r="D27" t="s">
        <v>131</v>
      </c>
      <c r="E27" t="s">
        <v>132</v>
      </c>
      <c r="F27" t="s">
        <v>133</v>
      </c>
      <c r="G27" t="s">
        <v>134</v>
      </c>
      <c r="H27">
        <v>99999</v>
      </c>
      <c r="I27" t="s">
        <v>71</v>
      </c>
      <c r="J27" t="s">
        <v>135</v>
      </c>
      <c r="K27" t="s">
        <v>136</v>
      </c>
      <c r="L27" s="17">
        <v>43130</v>
      </c>
      <c r="M27" t="s">
        <v>103</v>
      </c>
      <c r="N27" t="s">
        <v>137</v>
      </c>
      <c r="O27" t="s">
        <v>132</v>
      </c>
      <c r="P27" t="s">
        <v>133</v>
      </c>
      <c r="Q27" t="s">
        <v>134</v>
      </c>
      <c r="R27">
        <v>99999</v>
      </c>
      <c r="S27" t="s">
        <v>71</v>
      </c>
      <c r="T27" t="s">
        <v>89</v>
      </c>
      <c r="U27" t="s">
        <v>164</v>
      </c>
      <c r="V27" t="s">
        <v>165</v>
      </c>
      <c r="W27" s="16">
        <v>18.399999999999999</v>
      </c>
      <c r="X27">
        <v>63</v>
      </c>
      <c r="Y27" s="18">
        <v>1159.1999999999998</v>
      </c>
      <c r="Z27" s="16">
        <v>114.76079999999999</v>
      </c>
    </row>
    <row r="28" spans="1:26" x14ac:dyDescent="0.25">
      <c r="A28">
        <v>1027</v>
      </c>
      <c r="B28" s="17">
        <v>43109</v>
      </c>
      <c r="C28">
        <v>9</v>
      </c>
      <c r="D28" t="s">
        <v>166</v>
      </c>
      <c r="E28" t="s">
        <v>167</v>
      </c>
      <c r="F28" t="s">
        <v>168</v>
      </c>
      <c r="G28" t="s">
        <v>169</v>
      </c>
      <c r="H28">
        <v>99999</v>
      </c>
      <c r="I28" t="s">
        <v>71</v>
      </c>
      <c r="J28" t="s">
        <v>170</v>
      </c>
      <c r="K28" t="s">
        <v>73</v>
      </c>
      <c r="L28" s="17">
        <v>43111</v>
      </c>
      <c r="M28" t="s">
        <v>87</v>
      </c>
      <c r="N28" t="s">
        <v>171</v>
      </c>
      <c r="O28" t="s">
        <v>167</v>
      </c>
      <c r="P28" t="s">
        <v>168</v>
      </c>
      <c r="Q28" t="s">
        <v>169</v>
      </c>
      <c r="R28">
        <v>99999</v>
      </c>
      <c r="S28" t="s">
        <v>71</v>
      </c>
      <c r="T28" t="s">
        <v>76</v>
      </c>
      <c r="U28" t="s">
        <v>172</v>
      </c>
      <c r="V28" t="s">
        <v>173</v>
      </c>
      <c r="W28" s="16">
        <v>19.5</v>
      </c>
      <c r="X28">
        <v>57</v>
      </c>
      <c r="Y28" s="18">
        <v>1111.5</v>
      </c>
      <c r="Z28" s="16">
        <v>110.0385</v>
      </c>
    </row>
    <row r="29" spans="1:26" x14ac:dyDescent="0.25">
      <c r="A29">
        <v>1028</v>
      </c>
      <c r="B29" s="17">
        <v>43109</v>
      </c>
      <c r="C29">
        <v>9</v>
      </c>
      <c r="D29" t="s">
        <v>166</v>
      </c>
      <c r="E29" t="s">
        <v>167</v>
      </c>
      <c r="F29" t="s">
        <v>168</v>
      </c>
      <c r="G29" t="s">
        <v>169</v>
      </c>
      <c r="H29">
        <v>99999</v>
      </c>
      <c r="I29" t="s">
        <v>71</v>
      </c>
      <c r="J29" t="s">
        <v>170</v>
      </c>
      <c r="K29" t="s">
        <v>73</v>
      </c>
      <c r="L29" s="17">
        <v>43111</v>
      </c>
      <c r="M29" t="s">
        <v>87</v>
      </c>
      <c r="N29" t="s">
        <v>171</v>
      </c>
      <c r="O29" t="s">
        <v>167</v>
      </c>
      <c r="P29" t="s">
        <v>168</v>
      </c>
      <c r="Q29" t="s">
        <v>169</v>
      </c>
      <c r="R29">
        <v>99999</v>
      </c>
      <c r="S29" t="s">
        <v>71</v>
      </c>
      <c r="T29" t="s">
        <v>76</v>
      </c>
      <c r="U29" t="s">
        <v>174</v>
      </c>
      <c r="V29" t="s">
        <v>175</v>
      </c>
      <c r="W29" s="16">
        <v>34.799999999999997</v>
      </c>
      <c r="X29">
        <v>81</v>
      </c>
      <c r="Y29" s="18">
        <v>2818.7999999999997</v>
      </c>
      <c r="Z29" s="16">
        <v>295.97399999999999</v>
      </c>
    </row>
    <row r="30" spans="1:26" x14ac:dyDescent="0.25">
      <c r="A30">
        <v>1029</v>
      </c>
      <c r="B30" s="17">
        <v>43106</v>
      </c>
      <c r="C30">
        <v>6</v>
      </c>
      <c r="D30" t="s">
        <v>123</v>
      </c>
      <c r="E30" t="s">
        <v>124</v>
      </c>
      <c r="F30" t="s">
        <v>125</v>
      </c>
      <c r="G30" t="s">
        <v>126</v>
      </c>
      <c r="H30">
        <v>99999</v>
      </c>
      <c r="I30" t="s">
        <v>71</v>
      </c>
      <c r="J30" t="s">
        <v>127</v>
      </c>
      <c r="K30" t="s">
        <v>102</v>
      </c>
      <c r="L30" s="17">
        <v>43108</v>
      </c>
      <c r="M30" t="s">
        <v>74</v>
      </c>
      <c r="N30" t="s">
        <v>128</v>
      </c>
      <c r="O30" t="s">
        <v>124</v>
      </c>
      <c r="P30" t="s">
        <v>125</v>
      </c>
      <c r="Q30" t="s">
        <v>126</v>
      </c>
      <c r="R30">
        <v>99999</v>
      </c>
      <c r="S30" t="s">
        <v>71</v>
      </c>
      <c r="T30" t="s">
        <v>89</v>
      </c>
      <c r="U30" t="s">
        <v>77</v>
      </c>
      <c r="V30" t="s">
        <v>78</v>
      </c>
      <c r="W30" s="16">
        <v>14</v>
      </c>
      <c r="X30">
        <v>71</v>
      </c>
      <c r="Y30" s="18">
        <v>994</v>
      </c>
      <c r="Z30" s="16">
        <v>95.424000000000007</v>
      </c>
    </row>
    <row r="31" spans="1:26" x14ac:dyDescent="0.25">
      <c r="A31">
        <v>1030</v>
      </c>
      <c r="B31" s="17">
        <v>43139</v>
      </c>
      <c r="C31">
        <v>8</v>
      </c>
      <c r="D31" t="s">
        <v>97</v>
      </c>
      <c r="E31" t="s">
        <v>98</v>
      </c>
      <c r="F31" t="s">
        <v>99</v>
      </c>
      <c r="G31" t="s">
        <v>100</v>
      </c>
      <c r="H31">
        <v>99999</v>
      </c>
      <c r="I31" t="s">
        <v>71</v>
      </c>
      <c r="J31" t="s">
        <v>101</v>
      </c>
      <c r="K31" t="s">
        <v>102</v>
      </c>
      <c r="L31" s="17">
        <v>43141</v>
      </c>
      <c r="M31" t="s">
        <v>74</v>
      </c>
      <c r="N31" t="s">
        <v>104</v>
      </c>
      <c r="O31" t="s">
        <v>98</v>
      </c>
      <c r="P31" t="s">
        <v>99</v>
      </c>
      <c r="Q31" t="s">
        <v>100</v>
      </c>
      <c r="R31">
        <v>99999</v>
      </c>
      <c r="S31" t="s">
        <v>71</v>
      </c>
      <c r="T31" t="s">
        <v>76</v>
      </c>
      <c r="U31" t="s">
        <v>129</v>
      </c>
      <c r="V31" t="s">
        <v>130</v>
      </c>
      <c r="W31" s="16">
        <v>40</v>
      </c>
      <c r="X31">
        <v>32</v>
      </c>
      <c r="Y31" s="18">
        <v>1280</v>
      </c>
      <c r="Z31" s="16">
        <v>129.28</v>
      </c>
    </row>
    <row r="32" spans="1:26" x14ac:dyDescent="0.25">
      <c r="A32">
        <v>1031</v>
      </c>
      <c r="B32" s="17">
        <v>43134</v>
      </c>
      <c r="C32">
        <v>3</v>
      </c>
      <c r="D32" t="s">
        <v>115</v>
      </c>
      <c r="E32" t="s">
        <v>116</v>
      </c>
      <c r="F32" t="s">
        <v>117</v>
      </c>
      <c r="G32" t="s">
        <v>118</v>
      </c>
      <c r="H32">
        <v>99999</v>
      </c>
      <c r="I32" t="s">
        <v>71</v>
      </c>
      <c r="J32" t="s">
        <v>72</v>
      </c>
      <c r="K32" t="s">
        <v>73</v>
      </c>
      <c r="L32" s="17">
        <v>43136</v>
      </c>
      <c r="M32" t="s">
        <v>74</v>
      </c>
      <c r="N32" t="s">
        <v>119</v>
      </c>
      <c r="O32" t="s">
        <v>116</v>
      </c>
      <c r="P32" t="s">
        <v>117</v>
      </c>
      <c r="Q32" t="s">
        <v>118</v>
      </c>
      <c r="R32">
        <v>99999</v>
      </c>
      <c r="S32" t="s">
        <v>71</v>
      </c>
      <c r="T32" t="s">
        <v>120</v>
      </c>
      <c r="U32" t="s">
        <v>176</v>
      </c>
      <c r="V32" t="s">
        <v>153</v>
      </c>
      <c r="W32">
        <v>10</v>
      </c>
      <c r="X32">
        <v>63</v>
      </c>
      <c r="Y32" s="18">
        <v>630</v>
      </c>
      <c r="Z32" s="16">
        <v>65.52</v>
      </c>
    </row>
    <row r="33" spans="1:26" x14ac:dyDescent="0.25">
      <c r="A33">
        <v>1032</v>
      </c>
      <c r="B33" s="17">
        <v>43134</v>
      </c>
      <c r="C33">
        <v>3</v>
      </c>
      <c r="D33" t="s">
        <v>115</v>
      </c>
      <c r="E33" t="s">
        <v>116</v>
      </c>
      <c r="F33" t="s">
        <v>117</v>
      </c>
      <c r="G33" t="s">
        <v>118</v>
      </c>
      <c r="H33">
        <v>99999</v>
      </c>
      <c r="I33" t="s">
        <v>71</v>
      </c>
      <c r="J33" t="s">
        <v>72</v>
      </c>
      <c r="K33" t="s">
        <v>73</v>
      </c>
      <c r="L33" s="17">
        <v>43136</v>
      </c>
      <c r="M33" t="s">
        <v>74</v>
      </c>
      <c r="N33" t="s">
        <v>119</v>
      </c>
      <c r="O33" t="s">
        <v>116</v>
      </c>
      <c r="P33" t="s">
        <v>117</v>
      </c>
      <c r="Q33" t="s">
        <v>118</v>
      </c>
      <c r="R33">
        <v>99999</v>
      </c>
      <c r="S33" t="s">
        <v>71</v>
      </c>
      <c r="T33" t="s">
        <v>120</v>
      </c>
      <c r="U33" t="s">
        <v>129</v>
      </c>
      <c r="V33" t="s">
        <v>130</v>
      </c>
      <c r="W33">
        <v>40</v>
      </c>
      <c r="X33">
        <v>30</v>
      </c>
      <c r="Y33" s="18">
        <v>1200</v>
      </c>
      <c r="Z33" s="16">
        <v>120</v>
      </c>
    </row>
    <row r="34" spans="1:26" x14ac:dyDescent="0.25">
      <c r="A34">
        <v>1033</v>
      </c>
      <c r="B34" s="17">
        <v>43137</v>
      </c>
      <c r="C34">
        <v>6</v>
      </c>
      <c r="D34" t="s">
        <v>123</v>
      </c>
      <c r="E34" t="s">
        <v>124</v>
      </c>
      <c r="F34" t="s">
        <v>125</v>
      </c>
      <c r="G34" t="s">
        <v>126</v>
      </c>
      <c r="H34">
        <v>99999</v>
      </c>
      <c r="I34" t="s">
        <v>71</v>
      </c>
      <c r="J34" t="s">
        <v>127</v>
      </c>
      <c r="K34" t="s">
        <v>102</v>
      </c>
      <c r="L34" s="17">
        <v>43139</v>
      </c>
      <c r="M34" t="s">
        <v>74</v>
      </c>
      <c r="N34" t="s">
        <v>128</v>
      </c>
      <c r="O34" t="s">
        <v>124</v>
      </c>
      <c r="P34" t="s">
        <v>125</v>
      </c>
      <c r="Q34" t="s">
        <v>126</v>
      </c>
      <c r="R34">
        <v>99999</v>
      </c>
      <c r="S34" t="s">
        <v>71</v>
      </c>
      <c r="T34" t="s">
        <v>89</v>
      </c>
      <c r="Y34" s="18">
        <v>0</v>
      </c>
      <c r="Z34" s="16">
        <v>43</v>
      </c>
    </row>
    <row r="35" spans="1:26" x14ac:dyDescent="0.25">
      <c r="A35">
        <v>1034</v>
      </c>
      <c r="B35" s="17">
        <v>43159</v>
      </c>
      <c r="C35">
        <v>28</v>
      </c>
      <c r="D35" t="s">
        <v>131</v>
      </c>
      <c r="E35" t="s">
        <v>132</v>
      </c>
      <c r="F35" t="s">
        <v>133</v>
      </c>
      <c r="G35" t="s">
        <v>134</v>
      </c>
      <c r="H35">
        <v>99999</v>
      </c>
      <c r="I35" t="s">
        <v>71</v>
      </c>
      <c r="J35" t="s">
        <v>135</v>
      </c>
      <c r="K35" t="s">
        <v>136</v>
      </c>
      <c r="L35" s="17">
        <v>43161</v>
      </c>
      <c r="M35" t="s">
        <v>103</v>
      </c>
      <c r="N35" t="s">
        <v>137</v>
      </c>
      <c r="O35" t="s">
        <v>132</v>
      </c>
      <c r="P35" t="s">
        <v>133</v>
      </c>
      <c r="Q35" t="s">
        <v>134</v>
      </c>
      <c r="R35">
        <v>99999</v>
      </c>
      <c r="S35" t="s">
        <v>71</v>
      </c>
      <c r="T35" t="s">
        <v>76</v>
      </c>
      <c r="Y35" s="18">
        <v>0</v>
      </c>
      <c r="Z35" s="16">
        <v>31</v>
      </c>
    </row>
    <row r="36" spans="1:26" x14ac:dyDescent="0.25">
      <c r="A36">
        <v>1035</v>
      </c>
      <c r="B36" s="17">
        <v>43139</v>
      </c>
      <c r="C36">
        <v>8</v>
      </c>
      <c r="D36" t="s">
        <v>97</v>
      </c>
      <c r="E36" t="s">
        <v>98</v>
      </c>
      <c r="F36" t="s">
        <v>99</v>
      </c>
      <c r="G36" t="s">
        <v>100</v>
      </c>
      <c r="H36">
        <v>99999</v>
      </c>
      <c r="I36" t="s">
        <v>71</v>
      </c>
      <c r="J36" t="s">
        <v>101</v>
      </c>
      <c r="K36" t="s">
        <v>102</v>
      </c>
      <c r="L36" s="17">
        <v>43141</v>
      </c>
      <c r="M36" t="s">
        <v>103</v>
      </c>
      <c r="N36" t="s">
        <v>104</v>
      </c>
      <c r="O36" t="s">
        <v>98</v>
      </c>
      <c r="P36" t="s">
        <v>99</v>
      </c>
      <c r="Q36" t="s">
        <v>100</v>
      </c>
      <c r="R36">
        <v>99999</v>
      </c>
      <c r="S36" t="s">
        <v>71</v>
      </c>
      <c r="T36" t="s">
        <v>76</v>
      </c>
      <c r="Y36" s="18">
        <v>0</v>
      </c>
      <c r="Z36" s="16">
        <v>46</v>
      </c>
    </row>
    <row r="37" spans="1:26" x14ac:dyDescent="0.25">
      <c r="A37">
        <v>1036</v>
      </c>
      <c r="B37" s="17">
        <v>43141</v>
      </c>
      <c r="C37">
        <v>10</v>
      </c>
      <c r="D37" t="s">
        <v>138</v>
      </c>
      <c r="E37" t="s">
        <v>139</v>
      </c>
      <c r="F37" t="s">
        <v>140</v>
      </c>
      <c r="G37" t="s">
        <v>141</v>
      </c>
      <c r="H37">
        <v>99999</v>
      </c>
      <c r="I37" t="s">
        <v>71</v>
      </c>
      <c r="J37" t="s">
        <v>142</v>
      </c>
      <c r="K37" t="s">
        <v>86</v>
      </c>
      <c r="L37" s="17">
        <v>43143</v>
      </c>
      <c r="M37" t="s">
        <v>74</v>
      </c>
      <c r="N37" t="s">
        <v>143</v>
      </c>
      <c r="O37" t="s">
        <v>139</v>
      </c>
      <c r="P37" t="s">
        <v>140</v>
      </c>
      <c r="Q37" t="s">
        <v>141</v>
      </c>
      <c r="R37">
        <v>99999</v>
      </c>
      <c r="S37" t="s">
        <v>71</v>
      </c>
      <c r="T37" t="s">
        <v>89</v>
      </c>
      <c r="U37" t="s">
        <v>177</v>
      </c>
      <c r="V37" t="s">
        <v>80</v>
      </c>
      <c r="W37">
        <v>10</v>
      </c>
      <c r="X37">
        <v>47</v>
      </c>
      <c r="Y37" s="18">
        <v>470</v>
      </c>
      <c r="Z37" s="16">
        <v>48.88</v>
      </c>
    </row>
    <row r="38" spans="1:26" x14ac:dyDescent="0.25">
      <c r="A38">
        <v>1038</v>
      </c>
      <c r="B38" s="17">
        <v>43141</v>
      </c>
      <c r="C38">
        <v>10</v>
      </c>
      <c r="D38" t="s">
        <v>138</v>
      </c>
      <c r="E38" t="s">
        <v>139</v>
      </c>
      <c r="F38" t="s">
        <v>140</v>
      </c>
      <c r="G38" t="s">
        <v>141</v>
      </c>
      <c r="H38">
        <v>99999</v>
      </c>
      <c r="I38" t="s">
        <v>71</v>
      </c>
      <c r="J38" t="s">
        <v>142</v>
      </c>
      <c r="K38" t="s">
        <v>86</v>
      </c>
      <c r="M38" t="s">
        <v>87</v>
      </c>
      <c r="N38" t="s">
        <v>143</v>
      </c>
      <c r="O38" t="s">
        <v>139</v>
      </c>
      <c r="P38" t="s">
        <v>140</v>
      </c>
      <c r="Q38" t="s">
        <v>141</v>
      </c>
      <c r="R38">
        <v>99999</v>
      </c>
      <c r="S38" t="s">
        <v>71</v>
      </c>
      <c r="U38" t="s">
        <v>79</v>
      </c>
      <c r="V38" t="s">
        <v>80</v>
      </c>
      <c r="W38">
        <v>3.5</v>
      </c>
      <c r="X38">
        <v>49</v>
      </c>
      <c r="Y38" s="18">
        <v>171.5</v>
      </c>
      <c r="Z38" s="16">
        <v>16.464000000000002</v>
      </c>
    </row>
    <row r="39" spans="1:26" x14ac:dyDescent="0.25">
      <c r="A39">
        <v>1039</v>
      </c>
      <c r="B39" s="17">
        <v>43142</v>
      </c>
      <c r="C39">
        <v>11</v>
      </c>
      <c r="D39" t="s">
        <v>154</v>
      </c>
      <c r="E39" t="s">
        <v>155</v>
      </c>
      <c r="F39" t="s">
        <v>156</v>
      </c>
      <c r="G39" t="s">
        <v>157</v>
      </c>
      <c r="H39">
        <v>99999</v>
      </c>
      <c r="I39" t="s">
        <v>71</v>
      </c>
      <c r="J39" t="s">
        <v>135</v>
      </c>
      <c r="K39" t="s">
        <v>136</v>
      </c>
      <c r="M39" t="s">
        <v>103</v>
      </c>
      <c r="N39" t="s">
        <v>158</v>
      </c>
      <c r="O39" t="s">
        <v>155</v>
      </c>
      <c r="P39" t="s">
        <v>156</v>
      </c>
      <c r="Q39" t="s">
        <v>157</v>
      </c>
      <c r="R39">
        <v>99999</v>
      </c>
      <c r="S39" t="s">
        <v>71</v>
      </c>
      <c r="U39" t="s">
        <v>129</v>
      </c>
      <c r="V39" t="s">
        <v>130</v>
      </c>
      <c r="W39">
        <v>40</v>
      </c>
      <c r="X39">
        <v>72</v>
      </c>
      <c r="Y39" s="18">
        <v>2880</v>
      </c>
      <c r="Z39" s="16">
        <v>285.12</v>
      </c>
    </row>
    <row r="40" spans="1:26" x14ac:dyDescent="0.25">
      <c r="A40">
        <v>1040</v>
      </c>
      <c r="B40" s="17">
        <v>43132</v>
      </c>
      <c r="C40">
        <v>1</v>
      </c>
      <c r="D40" t="s">
        <v>159</v>
      </c>
      <c r="E40" t="s">
        <v>160</v>
      </c>
      <c r="F40" t="s">
        <v>161</v>
      </c>
      <c r="G40" t="s">
        <v>162</v>
      </c>
      <c r="H40">
        <v>99999</v>
      </c>
      <c r="I40" t="s">
        <v>71</v>
      </c>
      <c r="J40" t="s">
        <v>101</v>
      </c>
      <c r="K40" t="s">
        <v>102</v>
      </c>
      <c r="M40" t="s">
        <v>103</v>
      </c>
      <c r="N40" t="s">
        <v>163</v>
      </c>
      <c r="O40" t="s">
        <v>160</v>
      </c>
      <c r="P40" t="s">
        <v>161</v>
      </c>
      <c r="Q40" t="s">
        <v>162</v>
      </c>
      <c r="R40">
        <v>99999</v>
      </c>
      <c r="S40" t="s">
        <v>71</v>
      </c>
      <c r="U40" t="s">
        <v>164</v>
      </c>
      <c r="V40" t="s">
        <v>165</v>
      </c>
      <c r="W40">
        <v>18.399999999999999</v>
      </c>
      <c r="X40">
        <v>13</v>
      </c>
      <c r="Y40" s="18">
        <v>239.2</v>
      </c>
      <c r="Z40" s="16">
        <v>23.680800000000001</v>
      </c>
    </row>
    <row r="41" spans="1:26" x14ac:dyDescent="0.25">
      <c r="A41">
        <v>1041</v>
      </c>
      <c r="B41" s="17">
        <v>43159</v>
      </c>
      <c r="C41">
        <v>28</v>
      </c>
      <c r="D41" t="s">
        <v>131</v>
      </c>
      <c r="E41" t="s">
        <v>132</v>
      </c>
      <c r="F41" t="s">
        <v>133</v>
      </c>
      <c r="G41" t="s">
        <v>134</v>
      </c>
      <c r="H41">
        <v>99999</v>
      </c>
      <c r="I41" t="s">
        <v>71</v>
      </c>
      <c r="J41" t="s">
        <v>135</v>
      </c>
      <c r="K41" t="s">
        <v>136</v>
      </c>
      <c r="L41">
        <v>41700</v>
      </c>
      <c r="M41" t="s">
        <v>103</v>
      </c>
      <c r="N41" t="s">
        <v>137</v>
      </c>
      <c r="O41" t="s">
        <v>132</v>
      </c>
      <c r="P41" t="s">
        <v>133</v>
      </c>
      <c r="Q41" t="s">
        <v>134</v>
      </c>
      <c r="R41">
        <v>99999</v>
      </c>
      <c r="S41" t="s">
        <v>71</v>
      </c>
      <c r="T41" t="s">
        <v>89</v>
      </c>
      <c r="U41" t="s">
        <v>96</v>
      </c>
      <c r="V41" t="s">
        <v>78</v>
      </c>
      <c r="W41">
        <v>46</v>
      </c>
      <c r="X41">
        <v>32</v>
      </c>
      <c r="Y41" s="18">
        <v>1472</v>
      </c>
      <c r="Z41" s="16">
        <v>148.67200000000003</v>
      </c>
    </row>
    <row r="42" spans="1:26" x14ac:dyDescent="0.25">
      <c r="A42">
        <v>1042</v>
      </c>
      <c r="B42" s="17">
        <v>43140</v>
      </c>
      <c r="C42">
        <v>9</v>
      </c>
      <c r="D42" t="s">
        <v>166</v>
      </c>
      <c r="E42" t="s">
        <v>167</v>
      </c>
      <c r="F42" t="s">
        <v>168</v>
      </c>
      <c r="G42" t="s">
        <v>169</v>
      </c>
      <c r="H42">
        <v>99999</v>
      </c>
      <c r="I42" t="s">
        <v>71</v>
      </c>
      <c r="J42" t="s">
        <v>170</v>
      </c>
      <c r="K42" t="s">
        <v>73</v>
      </c>
      <c r="L42" s="17">
        <v>43142</v>
      </c>
      <c r="M42" t="s">
        <v>87</v>
      </c>
      <c r="N42" t="s">
        <v>171</v>
      </c>
      <c r="O42" t="s">
        <v>167</v>
      </c>
      <c r="P42" t="s">
        <v>168</v>
      </c>
      <c r="Q42" t="s">
        <v>169</v>
      </c>
      <c r="R42">
        <v>99999</v>
      </c>
      <c r="S42" t="s">
        <v>71</v>
      </c>
      <c r="T42" t="s">
        <v>76</v>
      </c>
      <c r="U42" t="s">
        <v>121</v>
      </c>
      <c r="V42" t="s">
        <v>122</v>
      </c>
      <c r="W42">
        <v>9.65</v>
      </c>
      <c r="X42">
        <v>27</v>
      </c>
      <c r="Y42" s="18">
        <v>260.55</v>
      </c>
      <c r="Z42" s="16">
        <v>24.752250000000004</v>
      </c>
    </row>
    <row r="43" spans="1:26" x14ac:dyDescent="0.25">
      <c r="A43">
        <v>1043</v>
      </c>
      <c r="B43" s="17">
        <v>43137</v>
      </c>
      <c r="C43">
        <v>6</v>
      </c>
      <c r="D43" t="s">
        <v>123</v>
      </c>
      <c r="E43" t="s">
        <v>124</v>
      </c>
      <c r="F43" t="s">
        <v>125</v>
      </c>
      <c r="G43" t="s">
        <v>126</v>
      </c>
      <c r="H43">
        <v>99999</v>
      </c>
      <c r="I43" t="s">
        <v>71</v>
      </c>
      <c r="J43" t="s">
        <v>127</v>
      </c>
      <c r="K43" t="s">
        <v>102</v>
      </c>
      <c r="L43" s="17">
        <v>43139</v>
      </c>
      <c r="M43" t="s">
        <v>74</v>
      </c>
      <c r="N43" t="s">
        <v>128</v>
      </c>
      <c r="O43" t="s">
        <v>124</v>
      </c>
      <c r="P43" t="s">
        <v>125</v>
      </c>
      <c r="Q43" t="s">
        <v>126</v>
      </c>
      <c r="R43">
        <v>99999</v>
      </c>
      <c r="S43" t="s">
        <v>71</v>
      </c>
      <c r="T43" t="s">
        <v>89</v>
      </c>
      <c r="U43" t="s">
        <v>113</v>
      </c>
      <c r="V43" t="s">
        <v>114</v>
      </c>
      <c r="W43">
        <v>12.75</v>
      </c>
      <c r="X43">
        <v>71</v>
      </c>
      <c r="Y43" s="18">
        <v>905.25</v>
      </c>
      <c r="Z43" s="16">
        <v>91.430250000000001</v>
      </c>
    </row>
    <row r="44" spans="1:26" x14ac:dyDescent="0.25">
      <c r="A44">
        <v>1044</v>
      </c>
      <c r="B44" s="17">
        <v>43139</v>
      </c>
      <c r="C44">
        <v>8</v>
      </c>
      <c r="D44" t="s">
        <v>97</v>
      </c>
      <c r="E44" t="s">
        <v>98</v>
      </c>
      <c r="F44" t="s">
        <v>99</v>
      </c>
      <c r="G44" t="s">
        <v>100</v>
      </c>
      <c r="H44">
        <v>99999</v>
      </c>
      <c r="I44" t="s">
        <v>71</v>
      </c>
      <c r="J44" t="s">
        <v>101</v>
      </c>
      <c r="K44" t="s">
        <v>102</v>
      </c>
      <c r="L44" s="17">
        <v>43141</v>
      </c>
      <c r="M44" t="s">
        <v>74</v>
      </c>
      <c r="N44" t="s">
        <v>104</v>
      </c>
      <c r="O44" t="s">
        <v>98</v>
      </c>
      <c r="P44" t="s">
        <v>99</v>
      </c>
      <c r="Q44" t="s">
        <v>100</v>
      </c>
      <c r="R44">
        <v>99999</v>
      </c>
      <c r="S44" t="s">
        <v>71</v>
      </c>
      <c r="T44" t="s">
        <v>76</v>
      </c>
      <c r="U44" t="s">
        <v>113</v>
      </c>
      <c r="V44" t="s">
        <v>114</v>
      </c>
      <c r="W44">
        <v>12.75</v>
      </c>
      <c r="X44">
        <v>13</v>
      </c>
      <c r="Y44" s="18">
        <v>165.75</v>
      </c>
      <c r="Z44" s="16">
        <v>15.746249999999998</v>
      </c>
    </row>
    <row r="45" spans="1:26" x14ac:dyDescent="0.25">
      <c r="A45">
        <v>1045</v>
      </c>
      <c r="B45" s="17">
        <v>43156</v>
      </c>
      <c r="C45">
        <v>25</v>
      </c>
      <c r="D45" t="s">
        <v>178</v>
      </c>
      <c r="E45" t="s">
        <v>179</v>
      </c>
      <c r="F45" t="s">
        <v>140</v>
      </c>
      <c r="G45" t="s">
        <v>141</v>
      </c>
      <c r="H45">
        <v>99999</v>
      </c>
      <c r="I45" t="s">
        <v>71</v>
      </c>
      <c r="J45" t="s">
        <v>142</v>
      </c>
      <c r="K45" t="s">
        <v>86</v>
      </c>
      <c r="L45" s="17">
        <v>43158</v>
      </c>
      <c r="M45" t="s">
        <v>87</v>
      </c>
      <c r="N45" t="s">
        <v>180</v>
      </c>
      <c r="O45" t="s">
        <v>179</v>
      </c>
      <c r="P45" t="s">
        <v>140</v>
      </c>
      <c r="Q45" t="s">
        <v>141</v>
      </c>
      <c r="R45">
        <v>99999</v>
      </c>
      <c r="S45" t="s">
        <v>71</v>
      </c>
      <c r="T45" t="s">
        <v>120</v>
      </c>
      <c r="U45" t="s">
        <v>152</v>
      </c>
      <c r="V45" t="s">
        <v>153</v>
      </c>
      <c r="W45">
        <v>22</v>
      </c>
      <c r="X45">
        <v>98</v>
      </c>
      <c r="Y45" s="18">
        <v>2156</v>
      </c>
      <c r="Z45" s="16">
        <v>204.82000000000002</v>
      </c>
    </row>
    <row r="46" spans="1:26" x14ac:dyDescent="0.25">
      <c r="A46">
        <v>1046</v>
      </c>
      <c r="B46" s="17">
        <v>43157</v>
      </c>
      <c r="C46">
        <v>26</v>
      </c>
      <c r="D46" t="s">
        <v>181</v>
      </c>
      <c r="E46" t="s">
        <v>182</v>
      </c>
      <c r="F46" t="s">
        <v>156</v>
      </c>
      <c r="G46" t="s">
        <v>157</v>
      </c>
      <c r="H46">
        <v>99999</v>
      </c>
      <c r="I46" t="s">
        <v>71</v>
      </c>
      <c r="J46" t="s">
        <v>135</v>
      </c>
      <c r="K46" t="s">
        <v>136</v>
      </c>
      <c r="L46" s="17">
        <v>43159</v>
      </c>
      <c r="M46" t="s">
        <v>103</v>
      </c>
      <c r="N46" t="s">
        <v>183</v>
      </c>
      <c r="O46" t="s">
        <v>182</v>
      </c>
      <c r="P46" t="s">
        <v>156</v>
      </c>
      <c r="Q46" t="s">
        <v>157</v>
      </c>
      <c r="R46">
        <v>99999</v>
      </c>
      <c r="S46" t="s">
        <v>71</v>
      </c>
      <c r="T46" t="s">
        <v>89</v>
      </c>
      <c r="U46" t="s">
        <v>150</v>
      </c>
      <c r="V46" t="s">
        <v>151</v>
      </c>
      <c r="W46">
        <v>25</v>
      </c>
      <c r="X46">
        <v>21</v>
      </c>
      <c r="Y46" s="18">
        <v>525</v>
      </c>
      <c r="Z46" s="16">
        <v>53.550000000000004</v>
      </c>
    </row>
    <row r="47" spans="1:26" x14ac:dyDescent="0.25">
      <c r="A47">
        <v>1047</v>
      </c>
      <c r="B47" s="17">
        <v>43160</v>
      </c>
      <c r="C47">
        <v>29</v>
      </c>
      <c r="D47" t="s">
        <v>107</v>
      </c>
      <c r="E47" t="s">
        <v>108</v>
      </c>
      <c r="F47" t="s">
        <v>109</v>
      </c>
      <c r="G47" t="s">
        <v>110</v>
      </c>
      <c r="H47">
        <v>99999</v>
      </c>
      <c r="I47" t="s">
        <v>71</v>
      </c>
      <c r="J47" t="s">
        <v>111</v>
      </c>
      <c r="K47" t="s">
        <v>73</v>
      </c>
      <c r="L47" s="17">
        <v>43162</v>
      </c>
      <c r="M47" t="s">
        <v>74</v>
      </c>
      <c r="N47" t="s">
        <v>112</v>
      </c>
      <c r="O47" t="s">
        <v>108</v>
      </c>
      <c r="P47" t="s">
        <v>109</v>
      </c>
      <c r="Q47" t="s">
        <v>110</v>
      </c>
      <c r="R47">
        <v>99999</v>
      </c>
      <c r="S47" t="s">
        <v>71</v>
      </c>
      <c r="T47" t="s">
        <v>76</v>
      </c>
      <c r="U47" t="s">
        <v>184</v>
      </c>
      <c r="V47" t="s">
        <v>185</v>
      </c>
      <c r="W47">
        <v>39</v>
      </c>
      <c r="X47">
        <v>26</v>
      </c>
      <c r="Y47" s="18">
        <v>1014</v>
      </c>
      <c r="Z47" s="16">
        <v>106.47000000000001</v>
      </c>
    </row>
    <row r="48" spans="1:26" x14ac:dyDescent="0.25">
      <c r="A48">
        <v>1048</v>
      </c>
      <c r="B48" s="17">
        <v>43137</v>
      </c>
      <c r="C48">
        <v>6</v>
      </c>
      <c r="D48" t="s">
        <v>123</v>
      </c>
      <c r="E48" t="s">
        <v>124</v>
      </c>
      <c r="F48" t="s">
        <v>125</v>
      </c>
      <c r="G48" t="s">
        <v>126</v>
      </c>
      <c r="H48">
        <v>99999</v>
      </c>
      <c r="I48" t="s">
        <v>71</v>
      </c>
      <c r="J48" t="s">
        <v>127</v>
      </c>
      <c r="K48" t="s">
        <v>102</v>
      </c>
      <c r="L48" s="17">
        <v>43139</v>
      </c>
      <c r="M48" t="s">
        <v>103</v>
      </c>
      <c r="N48" t="s">
        <v>128</v>
      </c>
      <c r="O48" t="s">
        <v>124</v>
      </c>
      <c r="P48" t="s">
        <v>125</v>
      </c>
      <c r="Q48" t="s">
        <v>126</v>
      </c>
      <c r="R48">
        <v>99999</v>
      </c>
      <c r="S48" t="s">
        <v>71</v>
      </c>
      <c r="T48" t="s">
        <v>76</v>
      </c>
      <c r="U48" t="s">
        <v>90</v>
      </c>
      <c r="V48" t="s">
        <v>80</v>
      </c>
      <c r="W48">
        <v>30</v>
      </c>
      <c r="X48">
        <v>96</v>
      </c>
      <c r="Y48" s="18">
        <v>2880</v>
      </c>
      <c r="Z48" s="16">
        <v>296.64</v>
      </c>
    </row>
    <row r="49" spans="1:26" x14ac:dyDescent="0.25">
      <c r="A49">
        <v>1049</v>
      </c>
      <c r="B49" s="17">
        <v>43137</v>
      </c>
      <c r="C49">
        <v>6</v>
      </c>
      <c r="D49" t="s">
        <v>123</v>
      </c>
      <c r="E49" t="s">
        <v>124</v>
      </c>
      <c r="F49" t="s">
        <v>125</v>
      </c>
      <c r="G49" t="s">
        <v>126</v>
      </c>
      <c r="H49">
        <v>99999</v>
      </c>
      <c r="I49" t="s">
        <v>71</v>
      </c>
      <c r="J49" t="s">
        <v>127</v>
      </c>
      <c r="K49" t="s">
        <v>102</v>
      </c>
      <c r="L49" s="17">
        <v>43139</v>
      </c>
      <c r="M49" t="s">
        <v>103</v>
      </c>
      <c r="N49" t="s">
        <v>128</v>
      </c>
      <c r="O49" t="s">
        <v>124</v>
      </c>
      <c r="P49" t="s">
        <v>125</v>
      </c>
      <c r="Q49" t="s">
        <v>126</v>
      </c>
      <c r="R49">
        <v>99999</v>
      </c>
      <c r="S49" t="s">
        <v>71</v>
      </c>
      <c r="T49" t="s">
        <v>76</v>
      </c>
      <c r="U49" t="s">
        <v>91</v>
      </c>
      <c r="V49" t="s">
        <v>80</v>
      </c>
      <c r="W49">
        <v>53</v>
      </c>
      <c r="X49">
        <v>16</v>
      </c>
      <c r="Y49" s="18">
        <v>848</v>
      </c>
      <c r="Z49" s="16">
        <v>88.192000000000021</v>
      </c>
    </row>
    <row r="50" spans="1:26" x14ac:dyDescent="0.25">
      <c r="A50">
        <v>1050</v>
      </c>
      <c r="B50" s="17">
        <v>43135</v>
      </c>
      <c r="C50">
        <v>4</v>
      </c>
      <c r="D50" t="s">
        <v>81</v>
      </c>
      <c r="E50" t="s">
        <v>82</v>
      </c>
      <c r="F50" t="s">
        <v>83</v>
      </c>
      <c r="G50" t="s">
        <v>84</v>
      </c>
      <c r="H50">
        <v>99999</v>
      </c>
      <c r="I50" t="s">
        <v>71</v>
      </c>
      <c r="J50" t="s">
        <v>85</v>
      </c>
      <c r="K50" t="s">
        <v>86</v>
      </c>
      <c r="L50" s="17"/>
      <c r="N50" t="s">
        <v>88</v>
      </c>
      <c r="O50" t="s">
        <v>82</v>
      </c>
      <c r="P50" t="s">
        <v>83</v>
      </c>
      <c r="Q50" t="s">
        <v>84</v>
      </c>
      <c r="R50">
        <v>99999</v>
      </c>
      <c r="S50" t="s">
        <v>71</v>
      </c>
      <c r="U50" t="s">
        <v>186</v>
      </c>
      <c r="V50" t="s">
        <v>173</v>
      </c>
      <c r="W50">
        <v>38</v>
      </c>
      <c r="X50">
        <v>96</v>
      </c>
      <c r="Y50" s="18">
        <v>3648</v>
      </c>
      <c r="Z50" s="16">
        <v>346.56</v>
      </c>
    </row>
    <row r="51" spans="1:26" x14ac:dyDescent="0.25">
      <c r="A51">
        <v>1051</v>
      </c>
      <c r="B51" s="17">
        <v>43134</v>
      </c>
      <c r="C51">
        <v>3</v>
      </c>
      <c r="D51" t="s">
        <v>115</v>
      </c>
      <c r="E51" t="s">
        <v>116</v>
      </c>
      <c r="F51" t="s">
        <v>117</v>
      </c>
      <c r="G51" t="s">
        <v>118</v>
      </c>
      <c r="H51">
        <v>99999</v>
      </c>
      <c r="I51" t="s">
        <v>71</v>
      </c>
      <c r="J51" t="s">
        <v>72</v>
      </c>
      <c r="K51" t="s">
        <v>73</v>
      </c>
      <c r="N51" t="s">
        <v>119</v>
      </c>
      <c r="O51" t="s">
        <v>116</v>
      </c>
      <c r="P51" t="s">
        <v>117</v>
      </c>
      <c r="Q51" t="s">
        <v>118</v>
      </c>
      <c r="R51">
        <v>99999</v>
      </c>
      <c r="S51" t="s">
        <v>71</v>
      </c>
      <c r="U51" t="s">
        <v>144</v>
      </c>
      <c r="V51" t="s">
        <v>78</v>
      </c>
      <c r="W51">
        <v>2.99</v>
      </c>
      <c r="X51">
        <v>75</v>
      </c>
      <c r="Y51" s="18">
        <v>224.25000000000003</v>
      </c>
      <c r="Z51" s="16">
        <v>23.097750000000005</v>
      </c>
    </row>
    <row r="52" spans="1:26" x14ac:dyDescent="0.25">
      <c r="A52">
        <v>1052</v>
      </c>
      <c r="B52" s="17">
        <v>43168</v>
      </c>
      <c r="C52">
        <v>9</v>
      </c>
      <c r="D52" t="s">
        <v>166</v>
      </c>
      <c r="E52" t="s">
        <v>167</v>
      </c>
      <c r="F52" t="s">
        <v>168</v>
      </c>
      <c r="G52" t="s">
        <v>169</v>
      </c>
      <c r="H52">
        <v>99999</v>
      </c>
      <c r="I52" t="s">
        <v>71</v>
      </c>
      <c r="J52" t="s">
        <v>170</v>
      </c>
      <c r="K52" t="s">
        <v>73</v>
      </c>
      <c r="L52">
        <v>41709</v>
      </c>
      <c r="M52" t="s">
        <v>87</v>
      </c>
      <c r="N52" t="s">
        <v>171</v>
      </c>
      <c r="O52" t="s">
        <v>167</v>
      </c>
      <c r="P52" t="s">
        <v>168</v>
      </c>
      <c r="Q52" t="s">
        <v>169</v>
      </c>
      <c r="R52">
        <v>99999</v>
      </c>
      <c r="S52" t="s">
        <v>71</v>
      </c>
      <c r="T52" t="s">
        <v>76</v>
      </c>
      <c r="U52" t="s">
        <v>172</v>
      </c>
      <c r="V52" t="s">
        <v>173</v>
      </c>
      <c r="W52">
        <v>19.5</v>
      </c>
      <c r="X52">
        <v>55</v>
      </c>
      <c r="Y52" s="18">
        <v>1072.5</v>
      </c>
      <c r="Z52" s="16">
        <v>108.32250000000001</v>
      </c>
    </row>
    <row r="53" spans="1:26" x14ac:dyDescent="0.25">
      <c r="A53">
        <v>1053</v>
      </c>
      <c r="B53" s="17">
        <v>43168</v>
      </c>
      <c r="C53">
        <v>9</v>
      </c>
      <c r="D53" t="s">
        <v>166</v>
      </c>
      <c r="E53" t="s">
        <v>167</v>
      </c>
      <c r="F53" t="s">
        <v>168</v>
      </c>
      <c r="G53" t="s">
        <v>169</v>
      </c>
      <c r="H53">
        <v>99999</v>
      </c>
      <c r="I53" t="s">
        <v>71</v>
      </c>
      <c r="J53" t="s">
        <v>170</v>
      </c>
      <c r="K53" t="s">
        <v>73</v>
      </c>
      <c r="L53" s="17">
        <v>43170</v>
      </c>
      <c r="M53" t="s">
        <v>87</v>
      </c>
      <c r="N53" t="s">
        <v>171</v>
      </c>
      <c r="O53" t="s">
        <v>167</v>
      </c>
      <c r="P53" t="s">
        <v>168</v>
      </c>
      <c r="Q53" t="s">
        <v>169</v>
      </c>
      <c r="R53">
        <v>99999</v>
      </c>
      <c r="S53" t="s">
        <v>71</v>
      </c>
      <c r="T53" t="s">
        <v>76</v>
      </c>
      <c r="U53" t="s">
        <v>174</v>
      </c>
      <c r="V53" t="s">
        <v>175</v>
      </c>
      <c r="W53" s="16">
        <v>34.799999999999997</v>
      </c>
      <c r="X53">
        <v>11</v>
      </c>
      <c r="Y53" s="18">
        <v>382.79999999999995</v>
      </c>
      <c r="Z53" s="16">
        <v>36.748799999999996</v>
      </c>
    </row>
    <row r="54" spans="1:26" x14ac:dyDescent="0.25">
      <c r="A54">
        <v>1054</v>
      </c>
      <c r="B54" s="17">
        <v>43165</v>
      </c>
      <c r="C54">
        <v>6</v>
      </c>
      <c r="D54" t="s">
        <v>123</v>
      </c>
      <c r="E54" t="s">
        <v>124</v>
      </c>
      <c r="F54" t="s">
        <v>125</v>
      </c>
      <c r="G54" t="s">
        <v>126</v>
      </c>
      <c r="H54">
        <v>99999</v>
      </c>
      <c r="I54" t="s">
        <v>71</v>
      </c>
      <c r="J54" t="s">
        <v>127</v>
      </c>
      <c r="K54" t="s">
        <v>102</v>
      </c>
      <c r="L54" s="17">
        <v>43167</v>
      </c>
      <c r="M54" t="s">
        <v>74</v>
      </c>
      <c r="N54" t="s">
        <v>128</v>
      </c>
      <c r="O54" t="s">
        <v>124</v>
      </c>
      <c r="P54" t="s">
        <v>125</v>
      </c>
      <c r="Q54" t="s">
        <v>126</v>
      </c>
      <c r="R54">
        <v>99999</v>
      </c>
      <c r="S54" t="s">
        <v>71</v>
      </c>
      <c r="T54" t="s">
        <v>89</v>
      </c>
      <c r="U54" t="s">
        <v>77</v>
      </c>
      <c r="V54" t="s">
        <v>78</v>
      </c>
      <c r="W54" s="16">
        <v>14</v>
      </c>
      <c r="X54">
        <v>53</v>
      </c>
      <c r="Y54" s="18">
        <v>742</v>
      </c>
      <c r="Z54" s="16">
        <v>71.974000000000004</v>
      </c>
    </row>
    <row r="55" spans="1:26" x14ac:dyDescent="0.25">
      <c r="A55">
        <v>1055</v>
      </c>
      <c r="B55" s="17">
        <v>43167</v>
      </c>
      <c r="C55">
        <v>8</v>
      </c>
      <c r="D55" t="s">
        <v>97</v>
      </c>
      <c r="E55" t="s">
        <v>98</v>
      </c>
      <c r="F55" t="s">
        <v>99</v>
      </c>
      <c r="G55" t="s">
        <v>100</v>
      </c>
      <c r="H55">
        <v>99999</v>
      </c>
      <c r="I55" t="s">
        <v>71</v>
      </c>
      <c r="J55" t="s">
        <v>101</v>
      </c>
      <c r="K55" t="s">
        <v>102</v>
      </c>
      <c r="L55" s="17">
        <v>43169</v>
      </c>
      <c r="M55" t="s">
        <v>74</v>
      </c>
      <c r="N55" t="s">
        <v>104</v>
      </c>
      <c r="O55" t="s">
        <v>98</v>
      </c>
      <c r="P55" t="s">
        <v>99</v>
      </c>
      <c r="Q55" t="s">
        <v>100</v>
      </c>
      <c r="R55">
        <v>99999</v>
      </c>
      <c r="S55" t="s">
        <v>71</v>
      </c>
      <c r="T55" t="s">
        <v>76</v>
      </c>
      <c r="U55" t="s">
        <v>129</v>
      </c>
      <c r="V55" t="s">
        <v>130</v>
      </c>
      <c r="W55" s="16">
        <v>40</v>
      </c>
      <c r="X55">
        <v>85</v>
      </c>
      <c r="Y55" s="18">
        <v>3400</v>
      </c>
      <c r="Z55" s="16">
        <v>357</v>
      </c>
    </row>
    <row r="56" spans="1:26" x14ac:dyDescent="0.25">
      <c r="A56">
        <v>1056</v>
      </c>
      <c r="B56" s="17">
        <v>43167</v>
      </c>
      <c r="C56">
        <v>8</v>
      </c>
      <c r="D56" t="s">
        <v>97</v>
      </c>
      <c r="E56" t="s">
        <v>98</v>
      </c>
      <c r="F56" t="s">
        <v>99</v>
      </c>
      <c r="G56" t="s">
        <v>100</v>
      </c>
      <c r="H56">
        <v>99999</v>
      </c>
      <c r="I56" t="s">
        <v>71</v>
      </c>
      <c r="J56" t="s">
        <v>101</v>
      </c>
      <c r="K56" t="s">
        <v>102</v>
      </c>
      <c r="L56" s="17">
        <v>43169</v>
      </c>
      <c r="M56" t="s">
        <v>74</v>
      </c>
      <c r="N56" t="s">
        <v>104</v>
      </c>
      <c r="O56" t="s">
        <v>98</v>
      </c>
      <c r="P56" t="s">
        <v>99</v>
      </c>
      <c r="Q56" t="s">
        <v>100</v>
      </c>
      <c r="R56">
        <v>99999</v>
      </c>
      <c r="S56" t="s">
        <v>71</v>
      </c>
      <c r="T56" t="s">
        <v>76</v>
      </c>
      <c r="U56" t="s">
        <v>105</v>
      </c>
      <c r="V56" t="s">
        <v>106</v>
      </c>
      <c r="W56" s="16">
        <v>9.1999999999999993</v>
      </c>
      <c r="X56">
        <v>97</v>
      </c>
      <c r="Y56" s="18">
        <v>892.4</v>
      </c>
      <c r="Z56" s="16">
        <v>91.024800000000013</v>
      </c>
    </row>
    <row r="57" spans="1:26" x14ac:dyDescent="0.25">
      <c r="A57">
        <v>1057</v>
      </c>
      <c r="B57" s="17">
        <v>43184</v>
      </c>
      <c r="C57">
        <v>25</v>
      </c>
      <c r="D57" t="s">
        <v>178</v>
      </c>
      <c r="E57" t="s">
        <v>179</v>
      </c>
      <c r="F57" t="s">
        <v>140</v>
      </c>
      <c r="G57" t="s">
        <v>141</v>
      </c>
      <c r="H57">
        <v>99999</v>
      </c>
      <c r="I57" t="s">
        <v>71</v>
      </c>
      <c r="J57" t="s">
        <v>142</v>
      </c>
      <c r="K57" t="s">
        <v>86</v>
      </c>
      <c r="L57" s="17">
        <v>43186</v>
      </c>
      <c r="M57" t="s">
        <v>87</v>
      </c>
      <c r="N57" t="s">
        <v>180</v>
      </c>
      <c r="O57" t="s">
        <v>179</v>
      </c>
      <c r="P57" t="s">
        <v>140</v>
      </c>
      <c r="Q57" t="s">
        <v>141</v>
      </c>
      <c r="R57">
        <v>99999</v>
      </c>
      <c r="S57" t="s">
        <v>71</v>
      </c>
      <c r="T57" t="s">
        <v>120</v>
      </c>
      <c r="U57" t="s">
        <v>187</v>
      </c>
      <c r="V57" t="s">
        <v>106</v>
      </c>
      <c r="W57" s="16">
        <v>10</v>
      </c>
      <c r="X57">
        <v>46</v>
      </c>
      <c r="Y57" s="18">
        <v>460</v>
      </c>
      <c r="Z57" s="16">
        <v>46.46</v>
      </c>
    </row>
    <row r="58" spans="1:26" x14ac:dyDescent="0.25">
      <c r="A58">
        <v>1058</v>
      </c>
      <c r="B58" s="17">
        <v>43185</v>
      </c>
      <c r="C58">
        <v>26</v>
      </c>
      <c r="D58" t="s">
        <v>181</v>
      </c>
      <c r="E58" t="s">
        <v>182</v>
      </c>
      <c r="F58" t="s">
        <v>156</v>
      </c>
      <c r="G58" t="s">
        <v>157</v>
      </c>
      <c r="H58">
        <v>99999</v>
      </c>
      <c r="I58" t="s">
        <v>71</v>
      </c>
      <c r="J58" t="s">
        <v>135</v>
      </c>
      <c r="K58" t="s">
        <v>136</v>
      </c>
      <c r="L58" s="17">
        <v>43187</v>
      </c>
      <c r="M58" t="s">
        <v>103</v>
      </c>
      <c r="N58" t="s">
        <v>183</v>
      </c>
      <c r="O58" t="s">
        <v>182</v>
      </c>
      <c r="P58" t="s">
        <v>156</v>
      </c>
      <c r="Q58" t="s">
        <v>157</v>
      </c>
      <c r="R58">
        <v>99999</v>
      </c>
      <c r="S58" t="s">
        <v>71</v>
      </c>
      <c r="T58" t="s">
        <v>89</v>
      </c>
      <c r="U58" t="s">
        <v>188</v>
      </c>
      <c r="V58" t="s">
        <v>189</v>
      </c>
      <c r="W58" s="16">
        <v>21.35</v>
      </c>
      <c r="X58">
        <v>97</v>
      </c>
      <c r="Y58" s="18">
        <v>2070.9500000000003</v>
      </c>
      <c r="Z58" s="16">
        <v>196.74025</v>
      </c>
    </row>
    <row r="59" spans="1:26" x14ac:dyDescent="0.25">
      <c r="A59">
        <v>1059</v>
      </c>
      <c r="B59" s="17">
        <v>43185</v>
      </c>
      <c r="C59">
        <v>26</v>
      </c>
      <c r="D59" t="s">
        <v>181</v>
      </c>
      <c r="E59" t="s">
        <v>182</v>
      </c>
      <c r="F59" t="s">
        <v>156</v>
      </c>
      <c r="G59" t="s">
        <v>157</v>
      </c>
      <c r="H59">
        <v>99999</v>
      </c>
      <c r="I59" t="s">
        <v>71</v>
      </c>
      <c r="J59" t="s">
        <v>135</v>
      </c>
      <c r="K59" t="s">
        <v>136</v>
      </c>
      <c r="L59" s="17">
        <v>43187</v>
      </c>
      <c r="M59" t="s">
        <v>103</v>
      </c>
      <c r="N59" t="s">
        <v>183</v>
      </c>
      <c r="O59" t="s">
        <v>182</v>
      </c>
      <c r="P59" t="s">
        <v>156</v>
      </c>
      <c r="Q59" t="s">
        <v>157</v>
      </c>
      <c r="R59">
        <v>99999</v>
      </c>
      <c r="S59" t="s">
        <v>71</v>
      </c>
      <c r="T59" t="s">
        <v>89</v>
      </c>
      <c r="U59" t="s">
        <v>121</v>
      </c>
      <c r="V59" t="s">
        <v>122</v>
      </c>
      <c r="W59" s="16">
        <v>9.65</v>
      </c>
      <c r="X59">
        <v>97</v>
      </c>
      <c r="Y59" s="18">
        <v>936.05000000000007</v>
      </c>
      <c r="Z59" s="16">
        <v>95.477100000000021</v>
      </c>
    </row>
    <row r="60" spans="1:26" x14ac:dyDescent="0.25">
      <c r="A60">
        <v>1060</v>
      </c>
      <c r="B60" s="17">
        <v>43185</v>
      </c>
      <c r="C60">
        <v>26</v>
      </c>
      <c r="D60" t="s">
        <v>181</v>
      </c>
      <c r="E60" t="s">
        <v>182</v>
      </c>
      <c r="F60" t="s">
        <v>156</v>
      </c>
      <c r="G60" t="s">
        <v>157</v>
      </c>
      <c r="H60">
        <v>99999</v>
      </c>
      <c r="I60" t="s">
        <v>71</v>
      </c>
      <c r="J60" t="s">
        <v>135</v>
      </c>
      <c r="K60" t="s">
        <v>136</v>
      </c>
      <c r="L60" s="17">
        <v>43187</v>
      </c>
      <c r="M60" t="s">
        <v>103</v>
      </c>
      <c r="N60" t="s">
        <v>183</v>
      </c>
      <c r="O60" t="s">
        <v>182</v>
      </c>
      <c r="P60" t="s">
        <v>156</v>
      </c>
      <c r="Q60" t="s">
        <v>157</v>
      </c>
      <c r="R60">
        <v>99999</v>
      </c>
      <c r="S60" t="s">
        <v>71</v>
      </c>
      <c r="T60" t="s">
        <v>89</v>
      </c>
      <c r="U60" t="s">
        <v>164</v>
      </c>
      <c r="V60" t="s">
        <v>165</v>
      </c>
      <c r="W60" s="16">
        <v>18.399999999999999</v>
      </c>
      <c r="X60">
        <v>65</v>
      </c>
      <c r="Y60" s="18">
        <v>1196</v>
      </c>
      <c r="Z60" s="16">
        <v>123.18800000000002</v>
      </c>
    </row>
    <row r="61" spans="1:26" x14ac:dyDescent="0.25">
      <c r="A61">
        <v>1061</v>
      </c>
      <c r="B61" s="17">
        <v>43188</v>
      </c>
      <c r="C61">
        <v>29</v>
      </c>
      <c r="D61" t="s">
        <v>107</v>
      </c>
      <c r="E61" t="s">
        <v>108</v>
      </c>
      <c r="F61" t="s">
        <v>109</v>
      </c>
      <c r="G61" t="s">
        <v>110</v>
      </c>
      <c r="H61">
        <v>99999</v>
      </c>
      <c r="I61" t="s">
        <v>71</v>
      </c>
      <c r="J61" t="s">
        <v>111</v>
      </c>
      <c r="K61" t="s">
        <v>73</v>
      </c>
      <c r="L61" s="17">
        <v>43190</v>
      </c>
      <c r="M61" t="s">
        <v>74</v>
      </c>
      <c r="N61" t="s">
        <v>112</v>
      </c>
      <c r="O61" t="s">
        <v>108</v>
      </c>
      <c r="P61" t="s">
        <v>109</v>
      </c>
      <c r="Q61" t="s">
        <v>110</v>
      </c>
      <c r="R61">
        <v>99999</v>
      </c>
      <c r="S61" t="s">
        <v>71</v>
      </c>
      <c r="T61" t="s">
        <v>76</v>
      </c>
      <c r="U61" t="s">
        <v>77</v>
      </c>
      <c r="V61" t="s">
        <v>78</v>
      </c>
      <c r="W61" s="16">
        <v>14</v>
      </c>
      <c r="X61">
        <v>72</v>
      </c>
      <c r="Y61" s="18">
        <v>1008</v>
      </c>
      <c r="Z61" s="16">
        <v>100.80000000000001</v>
      </c>
    </row>
    <row r="62" spans="1:26" x14ac:dyDescent="0.25">
      <c r="A62">
        <v>1062</v>
      </c>
      <c r="B62" s="17">
        <v>43165</v>
      </c>
      <c r="C62">
        <v>6</v>
      </c>
      <c r="D62" t="s">
        <v>123</v>
      </c>
      <c r="E62" t="s">
        <v>124</v>
      </c>
      <c r="F62" t="s">
        <v>125</v>
      </c>
      <c r="G62" t="s">
        <v>126</v>
      </c>
      <c r="H62">
        <v>99999</v>
      </c>
      <c r="I62" t="s">
        <v>71</v>
      </c>
      <c r="J62" t="s">
        <v>127</v>
      </c>
      <c r="K62" t="s">
        <v>102</v>
      </c>
      <c r="L62" s="17">
        <v>43167</v>
      </c>
      <c r="M62" t="s">
        <v>103</v>
      </c>
      <c r="N62" t="s">
        <v>128</v>
      </c>
      <c r="O62" t="s">
        <v>124</v>
      </c>
      <c r="P62" t="s">
        <v>125</v>
      </c>
      <c r="Q62" t="s">
        <v>126</v>
      </c>
      <c r="R62">
        <v>99999</v>
      </c>
      <c r="S62" t="s">
        <v>71</v>
      </c>
      <c r="T62" t="s">
        <v>76</v>
      </c>
      <c r="U62" t="s">
        <v>113</v>
      </c>
      <c r="V62" t="s">
        <v>114</v>
      </c>
      <c r="W62" s="16">
        <v>12.75</v>
      </c>
      <c r="X62">
        <v>16</v>
      </c>
      <c r="Y62" s="18">
        <v>204</v>
      </c>
      <c r="Z62" s="16">
        <v>20.196000000000002</v>
      </c>
    </row>
    <row r="63" spans="1:26" x14ac:dyDescent="0.25">
      <c r="A63">
        <v>1064</v>
      </c>
      <c r="B63" s="17">
        <v>43163</v>
      </c>
      <c r="C63">
        <v>4</v>
      </c>
      <c r="D63" t="s">
        <v>81</v>
      </c>
      <c r="E63" t="s">
        <v>82</v>
      </c>
      <c r="F63" t="s">
        <v>83</v>
      </c>
      <c r="G63" t="s">
        <v>84</v>
      </c>
      <c r="H63">
        <v>99999</v>
      </c>
      <c r="I63" t="s">
        <v>71</v>
      </c>
      <c r="J63" t="s">
        <v>85</v>
      </c>
      <c r="K63" t="s">
        <v>86</v>
      </c>
      <c r="L63" s="17">
        <v>43165</v>
      </c>
      <c r="M63" t="s">
        <v>87</v>
      </c>
      <c r="N63" t="s">
        <v>88</v>
      </c>
      <c r="O63" t="s">
        <v>82</v>
      </c>
      <c r="P63" t="s">
        <v>83</v>
      </c>
      <c r="Q63" t="s">
        <v>84</v>
      </c>
      <c r="R63">
        <v>99999</v>
      </c>
      <c r="S63" t="s">
        <v>71</v>
      </c>
      <c r="T63" t="s">
        <v>89</v>
      </c>
      <c r="U63" t="s">
        <v>190</v>
      </c>
      <c r="V63" t="s">
        <v>151</v>
      </c>
      <c r="W63" s="16">
        <v>81</v>
      </c>
      <c r="X63">
        <v>77</v>
      </c>
      <c r="Y63" s="18">
        <v>6237</v>
      </c>
      <c r="Z63" s="16">
        <v>642.41100000000006</v>
      </c>
    </row>
    <row r="64" spans="1:26" x14ac:dyDescent="0.25">
      <c r="A64">
        <v>1065</v>
      </c>
      <c r="B64" s="17">
        <v>43163</v>
      </c>
      <c r="C64">
        <v>4</v>
      </c>
      <c r="D64" t="s">
        <v>81</v>
      </c>
      <c r="E64" t="s">
        <v>82</v>
      </c>
      <c r="F64" t="s">
        <v>83</v>
      </c>
      <c r="G64" t="s">
        <v>84</v>
      </c>
      <c r="H64">
        <v>99999</v>
      </c>
      <c r="I64" t="s">
        <v>71</v>
      </c>
      <c r="J64" t="s">
        <v>85</v>
      </c>
      <c r="K64" t="s">
        <v>86</v>
      </c>
      <c r="L64" s="17">
        <v>43165</v>
      </c>
      <c r="M64" t="s">
        <v>87</v>
      </c>
      <c r="N64" t="s">
        <v>88</v>
      </c>
      <c r="O64" t="s">
        <v>82</v>
      </c>
      <c r="P64" t="s">
        <v>83</v>
      </c>
      <c r="Q64" t="s">
        <v>84</v>
      </c>
      <c r="R64">
        <v>99999</v>
      </c>
      <c r="S64" t="s">
        <v>71</v>
      </c>
      <c r="T64" t="s">
        <v>89</v>
      </c>
      <c r="U64" t="s">
        <v>191</v>
      </c>
      <c r="V64" t="s">
        <v>192</v>
      </c>
      <c r="W64">
        <v>7</v>
      </c>
      <c r="X64">
        <v>37</v>
      </c>
      <c r="Y64" s="18">
        <v>259</v>
      </c>
      <c r="Z64" s="16">
        <v>24.605</v>
      </c>
    </row>
    <row r="65" spans="1:26" x14ac:dyDescent="0.25">
      <c r="A65">
        <v>1067</v>
      </c>
      <c r="B65" s="17">
        <v>43167</v>
      </c>
      <c r="C65">
        <v>8</v>
      </c>
      <c r="D65" t="s">
        <v>97</v>
      </c>
      <c r="E65" t="s">
        <v>98</v>
      </c>
      <c r="F65" t="s">
        <v>99</v>
      </c>
      <c r="G65" t="s">
        <v>100</v>
      </c>
      <c r="H65">
        <v>99999</v>
      </c>
      <c r="I65" t="s">
        <v>71</v>
      </c>
      <c r="J65" t="s">
        <v>101</v>
      </c>
      <c r="K65" t="s">
        <v>102</v>
      </c>
      <c r="L65" s="17">
        <v>43169</v>
      </c>
      <c r="M65" t="s">
        <v>103</v>
      </c>
      <c r="N65" t="s">
        <v>104</v>
      </c>
      <c r="O65" t="s">
        <v>98</v>
      </c>
      <c r="P65" t="s">
        <v>99</v>
      </c>
      <c r="Q65" t="s">
        <v>100</v>
      </c>
      <c r="R65">
        <v>99999</v>
      </c>
      <c r="S65" t="s">
        <v>71</v>
      </c>
      <c r="T65" t="s">
        <v>89</v>
      </c>
      <c r="U65" t="s">
        <v>174</v>
      </c>
      <c r="V65" t="s">
        <v>175</v>
      </c>
      <c r="W65">
        <v>34.799999999999997</v>
      </c>
      <c r="X65">
        <v>63</v>
      </c>
      <c r="Y65" s="18">
        <v>2192.3999999999996</v>
      </c>
      <c r="Z65" s="16">
        <v>217.04759999999999</v>
      </c>
    </row>
    <row r="66" spans="1:26" x14ac:dyDescent="0.25">
      <c r="A66">
        <v>1070</v>
      </c>
      <c r="B66" s="17">
        <v>43162</v>
      </c>
      <c r="C66">
        <v>3</v>
      </c>
      <c r="D66" t="s">
        <v>115</v>
      </c>
      <c r="E66" t="s">
        <v>116</v>
      </c>
      <c r="F66" t="s">
        <v>117</v>
      </c>
      <c r="G66" t="s">
        <v>118</v>
      </c>
      <c r="H66">
        <v>99999</v>
      </c>
      <c r="I66" t="s">
        <v>71</v>
      </c>
      <c r="J66" t="s">
        <v>72</v>
      </c>
      <c r="K66" t="s">
        <v>73</v>
      </c>
      <c r="L66" s="17">
        <v>43164</v>
      </c>
      <c r="M66" t="s">
        <v>74</v>
      </c>
      <c r="N66" t="s">
        <v>119</v>
      </c>
      <c r="O66" t="s">
        <v>116</v>
      </c>
      <c r="P66" t="s">
        <v>117</v>
      </c>
      <c r="Q66" t="s">
        <v>118</v>
      </c>
      <c r="R66">
        <v>99999</v>
      </c>
      <c r="S66" t="s">
        <v>71</v>
      </c>
      <c r="T66" t="s">
        <v>120</v>
      </c>
      <c r="U66" t="s">
        <v>176</v>
      </c>
      <c r="V66" t="s">
        <v>153</v>
      </c>
      <c r="W66">
        <v>10</v>
      </c>
      <c r="X66">
        <v>48</v>
      </c>
      <c r="Y66" s="18">
        <v>480</v>
      </c>
      <c r="Z66" s="16">
        <v>48</v>
      </c>
    </row>
    <row r="67" spans="1:26" x14ac:dyDescent="0.25">
      <c r="A67">
        <v>1071</v>
      </c>
      <c r="B67" s="17">
        <v>43162</v>
      </c>
      <c r="C67">
        <v>3</v>
      </c>
      <c r="D67" t="s">
        <v>115</v>
      </c>
      <c r="E67" t="s">
        <v>116</v>
      </c>
      <c r="F67" t="s">
        <v>117</v>
      </c>
      <c r="G67" t="s">
        <v>118</v>
      </c>
      <c r="H67">
        <v>99999</v>
      </c>
      <c r="I67" t="s">
        <v>71</v>
      </c>
      <c r="J67" t="s">
        <v>72</v>
      </c>
      <c r="K67" t="s">
        <v>73</v>
      </c>
      <c r="L67" s="17">
        <v>43164</v>
      </c>
      <c r="M67" t="s">
        <v>74</v>
      </c>
      <c r="N67" t="s">
        <v>119</v>
      </c>
      <c r="O67" t="s">
        <v>116</v>
      </c>
      <c r="P67" t="s">
        <v>117</v>
      </c>
      <c r="Q67" t="s">
        <v>118</v>
      </c>
      <c r="R67">
        <v>99999</v>
      </c>
      <c r="S67" t="s">
        <v>71</v>
      </c>
      <c r="T67" t="s">
        <v>120</v>
      </c>
      <c r="U67" t="s">
        <v>129</v>
      </c>
      <c r="V67" t="s">
        <v>130</v>
      </c>
      <c r="W67">
        <v>40</v>
      </c>
      <c r="X67">
        <v>71</v>
      </c>
      <c r="Y67" s="18">
        <v>2840</v>
      </c>
      <c r="Z67" s="16">
        <v>295.36</v>
      </c>
    </row>
    <row r="68" spans="1:26" x14ac:dyDescent="0.25">
      <c r="A68">
        <v>1075</v>
      </c>
      <c r="B68" s="17">
        <v>43169</v>
      </c>
      <c r="C68">
        <v>10</v>
      </c>
      <c r="D68" t="s">
        <v>138</v>
      </c>
      <c r="E68" t="s">
        <v>139</v>
      </c>
      <c r="F68" t="s">
        <v>140</v>
      </c>
      <c r="G68" t="s">
        <v>141</v>
      </c>
      <c r="H68">
        <v>99999</v>
      </c>
      <c r="I68" t="s">
        <v>71</v>
      </c>
      <c r="J68" t="s">
        <v>142</v>
      </c>
      <c r="K68" t="s">
        <v>86</v>
      </c>
      <c r="L68" s="17">
        <v>43171</v>
      </c>
      <c r="M68" t="s">
        <v>74</v>
      </c>
      <c r="N68" t="s">
        <v>143</v>
      </c>
      <c r="O68" t="s">
        <v>139</v>
      </c>
      <c r="P68" t="s">
        <v>140</v>
      </c>
      <c r="Q68" t="s">
        <v>141</v>
      </c>
      <c r="R68">
        <v>99999</v>
      </c>
      <c r="S68" t="s">
        <v>71</v>
      </c>
      <c r="T68" t="s">
        <v>89</v>
      </c>
      <c r="U68" t="s">
        <v>177</v>
      </c>
      <c r="V68" t="s">
        <v>80</v>
      </c>
      <c r="W68">
        <v>10</v>
      </c>
      <c r="X68">
        <v>55</v>
      </c>
      <c r="Y68" s="18">
        <v>550</v>
      </c>
      <c r="Z68" s="16">
        <v>55</v>
      </c>
    </row>
    <row r="69" spans="1:26" x14ac:dyDescent="0.25">
      <c r="A69">
        <v>1077</v>
      </c>
      <c r="B69" s="17">
        <v>43169</v>
      </c>
      <c r="C69">
        <v>10</v>
      </c>
      <c r="D69" t="s">
        <v>138</v>
      </c>
      <c r="E69" t="s">
        <v>139</v>
      </c>
      <c r="F69" t="s">
        <v>140</v>
      </c>
      <c r="G69" t="s">
        <v>141</v>
      </c>
      <c r="H69">
        <v>99999</v>
      </c>
      <c r="I69" t="s">
        <v>71</v>
      </c>
      <c r="J69" t="s">
        <v>142</v>
      </c>
      <c r="K69" t="s">
        <v>86</v>
      </c>
      <c r="L69" s="17"/>
      <c r="M69" t="s">
        <v>87</v>
      </c>
      <c r="N69" t="s">
        <v>143</v>
      </c>
      <c r="O69" t="s">
        <v>139</v>
      </c>
      <c r="P69" t="s">
        <v>140</v>
      </c>
      <c r="Q69" t="s">
        <v>141</v>
      </c>
      <c r="R69">
        <v>99999</v>
      </c>
      <c r="S69" t="s">
        <v>71</v>
      </c>
      <c r="U69" t="s">
        <v>79</v>
      </c>
      <c r="V69" t="s">
        <v>80</v>
      </c>
      <c r="W69">
        <v>3.5</v>
      </c>
      <c r="X69">
        <v>21</v>
      </c>
      <c r="Y69" s="18">
        <v>73.5</v>
      </c>
      <c r="Z69" s="16">
        <v>7.3500000000000005</v>
      </c>
    </row>
    <row r="70" spans="1:26" x14ac:dyDescent="0.25">
      <c r="A70">
        <v>1078</v>
      </c>
      <c r="B70" s="17">
        <v>43170</v>
      </c>
      <c r="C70">
        <v>11</v>
      </c>
      <c r="D70" t="s">
        <v>154</v>
      </c>
      <c r="E70" t="s">
        <v>155</v>
      </c>
      <c r="F70" t="s">
        <v>156</v>
      </c>
      <c r="G70" t="s">
        <v>157</v>
      </c>
      <c r="H70">
        <v>99999</v>
      </c>
      <c r="I70" t="s">
        <v>71</v>
      </c>
      <c r="J70" t="s">
        <v>135</v>
      </c>
      <c r="K70" t="s">
        <v>136</v>
      </c>
      <c r="L70" s="17"/>
      <c r="M70" t="s">
        <v>103</v>
      </c>
      <c r="N70" t="s">
        <v>158</v>
      </c>
      <c r="O70" t="s">
        <v>155</v>
      </c>
      <c r="P70" t="s">
        <v>156</v>
      </c>
      <c r="Q70" t="s">
        <v>157</v>
      </c>
      <c r="R70">
        <v>99999</v>
      </c>
      <c r="S70" t="s">
        <v>71</v>
      </c>
      <c r="U70" t="s">
        <v>129</v>
      </c>
      <c r="V70" t="s">
        <v>130</v>
      </c>
      <c r="W70">
        <v>40</v>
      </c>
      <c r="X70">
        <v>67</v>
      </c>
      <c r="Y70" s="18">
        <v>2680</v>
      </c>
      <c r="Z70" s="16">
        <v>270.68</v>
      </c>
    </row>
    <row r="71" spans="1:26" x14ac:dyDescent="0.25">
      <c r="A71">
        <v>1079</v>
      </c>
      <c r="B71" s="17">
        <v>43160</v>
      </c>
      <c r="C71">
        <v>1</v>
      </c>
      <c r="D71" t="s">
        <v>159</v>
      </c>
      <c r="E71" t="s">
        <v>160</v>
      </c>
      <c r="F71" t="s">
        <v>161</v>
      </c>
      <c r="G71" t="s">
        <v>162</v>
      </c>
      <c r="H71">
        <v>99999</v>
      </c>
      <c r="I71" t="s">
        <v>71</v>
      </c>
      <c r="J71" t="s">
        <v>101</v>
      </c>
      <c r="K71" t="s">
        <v>102</v>
      </c>
      <c r="L71" s="17"/>
      <c r="M71" t="s">
        <v>103</v>
      </c>
      <c r="N71" t="s">
        <v>163</v>
      </c>
      <c r="O71" t="s">
        <v>160</v>
      </c>
      <c r="P71" t="s">
        <v>161</v>
      </c>
      <c r="Q71" t="s">
        <v>162</v>
      </c>
      <c r="R71">
        <v>99999</v>
      </c>
      <c r="S71" t="s">
        <v>71</v>
      </c>
      <c r="U71" t="s">
        <v>164</v>
      </c>
      <c r="V71" t="s">
        <v>165</v>
      </c>
      <c r="W71">
        <v>18.399999999999999</v>
      </c>
      <c r="X71">
        <v>75</v>
      </c>
      <c r="Y71" s="18">
        <v>1380</v>
      </c>
      <c r="Z71" s="16">
        <v>138</v>
      </c>
    </row>
    <row r="72" spans="1:26" x14ac:dyDescent="0.25">
      <c r="A72">
        <v>1080</v>
      </c>
      <c r="B72" s="17">
        <v>43187</v>
      </c>
      <c r="C72">
        <v>28</v>
      </c>
      <c r="D72" t="s">
        <v>131</v>
      </c>
      <c r="E72" t="s">
        <v>132</v>
      </c>
      <c r="F72" t="s">
        <v>133</v>
      </c>
      <c r="G72" t="s">
        <v>134</v>
      </c>
      <c r="H72">
        <v>99999</v>
      </c>
      <c r="I72" t="s">
        <v>71</v>
      </c>
      <c r="J72" t="s">
        <v>135</v>
      </c>
      <c r="K72" t="s">
        <v>136</v>
      </c>
      <c r="L72" s="17">
        <v>43189</v>
      </c>
      <c r="M72" t="s">
        <v>103</v>
      </c>
      <c r="N72" t="s">
        <v>137</v>
      </c>
      <c r="O72" t="s">
        <v>132</v>
      </c>
      <c r="P72" t="s">
        <v>133</v>
      </c>
      <c r="Q72" t="s">
        <v>134</v>
      </c>
      <c r="R72">
        <v>99999</v>
      </c>
      <c r="S72" t="s">
        <v>71</v>
      </c>
      <c r="T72" t="s">
        <v>89</v>
      </c>
      <c r="U72" t="s">
        <v>96</v>
      </c>
      <c r="V72" t="s">
        <v>78</v>
      </c>
      <c r="W72">
        <v>46</v>
      </c>
      <c r="X72">
        <v>17</v>
      </c>
      <c r="Y72" s="18">
        <v>782</v>
      </c>
      <c r="Z72" s="16">
        <v>80.546000000000006</v>
      </c>
    </row>
    <row r="73" spans="1:26" x14ac:dyDescent="0.25">
      <c r="A73">
        <v>1081</v>
      </c>
      <c r="B73" s="17">
        <v>43194</v>
      </c>
      <c r="C73">
        <v>4</v>
      </c>
      <c r="D73" t="s">
        <v>81</v>
      </c>
      <c r="E73" t="s">
        <v>82</v>
      </c>
      <c r="F73" t="s">
        <v>83</v>
      </c>
      <c r="G73" t="s">
        <v>84</v>
      </c>
      <c r="H73">
        <v>99999</v>
      </c>
      <c r="I73" t="s">
        <v>71</v>
      </c>
      <c r="J73" t="s">
        <v>85</v>
      </c>
      <c r="K73" t="s">
        <v>86</v>
      </c>
      <c r="L73" s="17">
        <v>43196</v>
      </c>
      <c r="M73" t="s">
        <v>87</v>
      </c>
      <c r="N73" t="s">
        <v>88</v>
      </c>
      <c r="O73" t="s">
        <v>82</v>
      </c>
      <c r="P73" t="s">
        <v>83</v>
      </c>
      <c r="Q73" t="s">
        <v>84</v>
      </c>
      <c r="R73">
        <v>99999</v>
      </c>
      <c r="S73" t="s">
        <v>71</v>
      </c>
      <c r="T73" t="s">
        <v>89</v>
      </c>
      <c r="U73" t="s">
        <v>79</v>
      </c>
      <c r="V73" t="s">
        <v>80</v>
      </c>
      <c r="W73">
        <v>3.5</v>
      </c>
      <c r="X73">
        <v>48</v>
      </c>
      <c r="Y73" s="18">
        <v>168</v>
      </c>
      <c r="Z73" s="16">
        <v>16.295999999999999</v>
      </c>
    </row>
    <row r="74" spans="1:26" x14ac:dyDescent="0.25">
      <c r="A74">
        <v>1082</v>
      </c>
      <c r="B74" s="17">
        <v>43202</v>
      </c>
      <c r="C74">
        <v>12</v>
      </c>
      <c r="D74" t="s">
        <v>92</v>
      </c>
      <c r="E74" t="s">
        <v>93</v>
      </c>
      <c r="F74" t="s">
        <v>69</v>
      </c>
      <c r="G74" t="s">
        <v>70</v>
      </c>
      <c r="H74">
        <v>99999</v>
      </c>
      <c r="I74" t="s">
        <v>71</v>
      </c>
      <c r="J74" t="s">
        <v>72</v>
      </c>
      <c r="K74" t="s">
        <v>73</v>
      </c>
      <c r="L74" s="17">
        <v>43204</v>
      </c>
      <c r="M74" t="s">
        <v>74</v>
      </c>
      <c r="N74" t="s">
        <v>94</v>
      </c>
      <c r="O74" t="s">
        <v>93</v>
      </c>
      <c r="P74" t="s">
        <v>69</v>
      </c>
      <c r="Q74" t="s">
        <v>70</v>
      </c>
      <c r="R74">
        <v>99999</v>
      </c>
      <c r="S74" t="s">
        <v>71</v>
      </c>
      <c r="T74" t="s">
        <v>89</v>
      </c>
      <c r="U74" t="s">
        <v>95</v>
      </c>
      <c r="V74" t="s">
        <v>78</v>
      </c>
      <c r="W74">
        <v>18</v>
      </c>
      <c r="X74">
        <v>74</v>
      </c>
      <c r="Y74" s="18">
        <v>1332</v>
      </c>
      <c r="Z74" s="16">
        <v>137.19600000000003</v>
      </c>
    </row>
    <row r="75" spans="1:26" x14ac:dyDescent="0.25">
      <c r="A75">
        <v>1083</v>
      </c>
      <c r="B75" s="17">
        <v>43202</v>
      </c>
      <c r="C75">
        <v>12</v>
      </c>
      <c r="D75" t="s">
        <v>92</v>
      </c>
      <c r="E75" t="s">
        <v>93</v>
      </c>
      <c r="F75" t="s">
        <v>69</v>
      </c>
      <c r="G75" t="s">
        <v>70</v>
      </c>
      <c r="H75">
        <v>99999</v>
      </c>
      <c r="I75" t="s">
        <v>71</v>
      </c>
      <c r="J75" t="s">
        <v>72</v>
      </c>
      <c r="K75" t="s">
        <v>73</v>
      </c>
      <c r="L75" s="17">
        <v>43204</v>
      </c>
      <c r="M75" t="s">
        <v>74</v>
      </c>
      <c r="N75" t="s">
        <v>94</v>
      </c>
      <c r="O75" t="s">
        <v>93</v>
      </c>
      <c r="P75" t="s">
        <v>69</v>
      </c>
      <c r="Q75" t="s">
        <v>70</v>
      </c>
      <c r="R75">
        <v>99999</v>
      </c>
      <c r="S75" t="s">
        <v>71</v>
      </c>
      <c r="T75" t="s">
        <v>89</v>
      </c>
      <c r="U75" t="s">
        <v>96</v>
      </c>
      <c r="V75" t="s">
        <v>78</v>
      </c>
      <c r="W75">
        <v>46</v>
      </c>
      <c r="X75">
        <v>96</v>
      </c>
      <c r="Y75" s="18">
        <v>4416</v>
      </c>
      <c r="Z75" s="16">
        <v>428.35200000000003</v>
      </c>
    </row>
    <row r="76" spans="1:26" x14ac:dyDescent="0.25">
      <c r="A76">
        <v>1084</v>
      </c>
      <c r="B76" s="17">
        <v>43198</v>
      </c>
      <c r="C76">
        <v>8</v>
      </c>
      <c r="D76" t="s">
        <v>97</v>
      </c>
      <c r="E76" t="s">
        <v>98</v>
      </c>
      <c r="F76" t="s">
        <v>99</v>
      </c>
      <c r="G76" t="s">
        <v>100</v>
      </c>
      <c r="H76">
        <v>99999</v>
      </c>
      <c r="I76" t="s">
        <v>71</v>
      </c>
      <c r="J76" t="s">
        <v>101</v>
      </c>
      <c r="K76" t="s">
        <v>102</v>
      </c>
      <c r="L76" s="17">
        <v>43200</v>
      </c>
      <c r="M76" t="s">
        <v>103</v>
      </c>
      <c r="N76" t="s">
        <v>104</v>
      </c>
      <c r="O76" t="s">
        <v>98</v>
      </c>
      <c r="P76" t="s">
        <v>99</v>
      </c>
      <c r="Q76" t="s">
        <v>100</v>
      </c>
      <c r="R76">
        <v>99999</v>
      </c>
      <c r="S76" t="s">
        <v>71</v>
      </c>
      <c r="T76" t="s">
        <v>89</v>
      </c>
      <c r="U76" t="s">
        <v>105</v>
      </c>
      <c r="V76" t="s">
        <v>106</v>
      </c>
      <c r="W76">
        <v>9.1999999999999993</v>
      </c>
      <c r="X76">
        <v>12</v>
      </c>
      <c r="Y76" s="18">
        <v>110.39999999999999</v>
      </c>
      <c r="Z76" s="16">
        <v>11.3712</v>
      </c>
    </row>
    <row r="77" spans="1:26" x14ac:dyDescent="0.25">
      <c r="A77">
        <v>1085</v>
      </c>
      <c r="B77" s="17">
        <v>43194</v>
      </c>
      <c r="C77">
        <v>4</v>
      </c>
      <c r="D77" t="s">
        <v>81</v>
      </c>
      <c r="E77" t="s">
        <v>82</v>
      </c>
      <c r="F77" t="s">
        <v>83</v>
      </c>
      <c r="G77" t="s">
        <v>84</v>
      </c>
      <c r="H77">
        <v>99999</v>
      </c>
      <c r="I77" t="s">
        <v>71</v>
      </c>
      <c r="J77" t="s">
        <v>85</v>
      </c>
      <c r="K77" t="s">
        <v>86</v>
      </c>
      <c r="L77">
        <v>41735</v>
      </c>
      <c r="M77" t="s">
        <v>103</v>
      </c>
      <c r="N77" t="s">
        <v>88</v>
      </c>
      <c r="O77" t="s">
        <v>82</v>
      </c>
      <c r="P77" t="s">
        <v>83</v>
      </c>
      <c r="Q77" t="s">
        <v>84</v>
      </c>
      <c r="R77">
        <v>99999</v>
      </c>
      <c r="S77" t="s">
        <v>71</v>
      </c>
      <c r="T77" t="s">
        <v>76</v>
      </c>
      <c r="U77" t="s">
        <v>105</v>
      </c>
      <c r="V77" t="s">
        <v>106</v>
      </c>
      <c r="W77">
        <v>9.1999999999999993</v>
      </c>
      <c r="X77">
        <v>62</v>
      </c>
      <c r="Y77" s="18">
        <v>570.4</v>
      </c>
      <c r="Z77" s="16">
        <v>58.751199999999997</v>
      </c>
    </row>
    <row r="78" spans="1:26" x14ac:dyDescent="0.25">
      <c r="A78">
        <v>1086</v>
      </c>
      <c r="B78" s="17">
        <v>43219</v>
      </c>
      <c r="C78">
        <v>29</v>
      </c>
      <c r="D78" t="s">
        <v>107</v>
      </c>
      <c r="E78" t="s">
        <v>108</v>
      </c>
      <c r="F78" t="s">
        <v>109</v>
      </c>
      <c r="G78" t="s">
        <v>110</v>
      </c>
      <c r="H78">
        <v>99999</v>
      </c>
      <c r="I78" t="s">
        <v>71</v>
      </c>
      <c r="J78" t="s">
        <v>111</v>
      </c>
      <c r="K78" t="s">
        <v>73</v>
      </c>
      <c r="L78">
        <v>41760</v>
      </c>
      <c r="M78" t="s">
        <v>74</v>
      </c>
      <c r="N78" t="s">
        <v>112</v>
      </c>
      <c r="O78" t="s">
        <v>108</v>
      </c>
      <c r="P78" t="s">
        <v>109</v>
      </c>
      <c r="Q78" t="s">
        <v>110</v>
      </c>
      <c r="R78">
        <v>99999</v>
      </c>
      <c r="S78" t="s">
        <v>71</v>
      </c>
      <c r="T78" t="s">
        <v>76</v>
      </c>
      <c r="U78" t="s">
        <v>113</v>
      </c>
      <c r="V78" t="s">
        <v>114</v>
      </c>
      <c r="W78">
        <v>12.75</v>
      </c>
      <c r="X78">
        <v>35</v>
      </c>
      <c r="Y78" s="18">
        <v>446.25</v>
      </c>
      <c r="Z78" s="16">
        <v>45.963750000000005</v>
      </c>
    </row>
    <row r="79" spans="1:26" x14ac:dyDescent="0.25">
      <c r="A79">
        <v>1087</v>
      </c>
      <c r="B79" s="17">
        <v>43193</v>
      </c>
      <c r="C79">
        <v>3</v>
      </c>
      <c r="D79" t="s">
        <v>115</v>
      </c>
      <c r="E79" t="s">
        <v>116</v>
      </c>
      <c r="F79" t="s">
        <v>117</v>
      </c>
      <c r="G79" t="s">
        <v>118</v>
      </c>
      <c r="H79">
        <v>99999</v>
      </c>
      <c r="I79" t="s">
        <v>71</v>
      </c>
      <c r="J79" t="s">
        <v>72</v>
      </c>
      <c r="K79" t="s">
        <v>73</v>
      </c>
      <c r="L79">
        <v>41734</v>
      </c>
      <c r="M79" t="s">
        <v>74</v>
      </c>
      <c r="N79" t="s">
        <v>119</v>
      </c>
      <c r="O79" t="s">
        <v>116</v>
      </c>
      <c r="P79" t="s">
        <v>117</v>
      </c>
      <c r="Q79" t="s">
        <v>118</v>
      </c>
      <c r="R79">
        <v>99999</v>
      </c>
      <c r="S79" t="s">
        <v>71</v>
      </c>
      <c r="T79" t="s">
        <v>120</v>
      </c>
      <c r="U79" t="s">
        <v>121</v>
      </c>
      <c r="V79" t="s">
        <v>122</v>
      </c>
      <c r="W79">
        <v>9.65</v>
      </c>
      <c r="X79">
        <v>95</v>
      </c>
      <c r="Y79" s="18">
        <v>916.75</v>
      </c>
      <c r="Z79" s="16">
        <v>91.675000000000011</v>
      </c>
    </row>
    <row r="80" spans="1:26" x14ac:dyDescent="0.25">
      <c r="A80">
        <v>1088</v>
      </c>
      <c r="B80" s="17">
        <v>43196</v>
      </c>
      <c r="C80">
        <v>6</v>
      </c>
      <c r="D80" t="s">
        <v>123</v>
      </c>
      <c r="E80" t="s">
        <v>124</v>
      </c>
      <c r="F80" t="s">
        <v>125</v>
      </c>
      <c r="G80" t="s">
        <v>126</v>
      </c>
      <c r="H80">
        <v>99999</v>
      </c>
      <c r="I80" t="s">
        <v>71</v>
      </c>
      <c r="J80" t="s">
        <v>127</v>
      </c>
      <c r="K80" t="s">
        <v>102</v>
      </c>
      <c r="L80">
        <v>41737</v>
      </c>
      <c r="M80" t="s">
        <v>74</v>
      </c>
      <c r="N80" t="s">
        <v>128</v>
      </c>
      <c r="O80" t="s">
        <v>124</v>
      </c>
      <c r="P80" t="s">
        <v>125</v>
      </c>
      <c r="Q80" t="s">
        <v>126</v>
      </c>
      <c r="R80">
        <v>99999</v>
      </c>
      <c r="S80" t="s">
        <v>71</v>
      </c>
      <c r="T80" t="s">
        <v>89</v>
      </c>
      <c r="U80" t="s">
        <v>129</v>
      </c>
      <c r="V80" t="s">
        <v>130</v>
      </c>
      <c r="W80">
        <v>40</v>
      </c>
      <c r="X80">
        <v>17</v>
      </c>
      <c r="Y80" s="18">
        <v>680</v>
      </c>
      <c r="Z80" s="16">
        <v>68.680000000000007</v>
      </c>
    </row>
    <row r="81" spans="1:26" x14ac:dyDescent="0.25">
      <c r="A81">
        <v>1089</v>
      </c>
      <c r="B81" s="17">
        <v>43218</v>
      </c>
      <c r="C81">
        <v>28</v>
      </c>
      <c r="D81" t="s">
        <v>131</v>
      </c>
      <c r="E81" t="s">
        <v>132</v>
      </c>
      <c r="F81" t="s">
        <v>133</v>
      </c>
      <c r="G81" t="s">
        <v>134</v>
      </c>
      <c r="H81">
        <v>99999</v>
      </c>
      <c r="I81" t="s">
        <v>71</v>
      </c>
      <c r="J81" t="s">
        <v>135</v>
      </c>
      <c r="K81" t="s">
        <v>136</v>
      </c>
      <c r="L81" s="17">
        <v>43220</v>
      </c>
      <c r="M81" t="s">
        <v>103</v>
      </c>
      <c r="N81" t="s">
        <v>137</v>
      </c>
      <c r="O81" t="s">
        <v>132</v>
      </c>
      <c r="P81" t="s">
        <v>133</v>
      </c>
      <c r="Q81" t="s">
        <v>134</v>
      </c>
      <c r="R81">
        <v>99999</v>
      </c>
      <c r="S81" t="s">
        <v>71</v>
      </c>
      <c r="T81" t="s">
        <v>76</v>
      </c>
      <c r="U81" t="s">
        <v>96</v>
      </c>
      <c r="V81" t="s">
        <v>78</v>
      </c>
      <c r="W81">
        <v>46</v>
      </c>
      <c r="X81">
        <v>96</v>
      </c>
      <c r="Y81" s="18">
        <v>4416</v>
      </c>
      <c r="Z81" s="16">
        <v>463.68000000000006</v>
      </c>
    </row>
    <row r="82" spans="1:26" x14ac:dyDescent="0.25">
      <c r="A82">
        <v>1090</v>
      </c>
      <c r="B82" s="17">
        <v>43198</v>
      </c>
      <c r="C82">
        <v>8</v>
      </c>
      <c r="D82" t="s">
        <v>97</v>
      </c>
      <c r="E82" t="s">
        <v>98</v>
      </c>
      <c r="F82" t="s">
        <v>99</v>
      </c>
      <c r="G82" t="s">
        <v>100</v>
      </c>
      <c r="H82">
        <v>99999</v>
      </c>
      <c r="I82" t="s">
        <v>71</v>
      </c>
      <c r="J82" t="s">
        <v>101</v>
      </c>
      <c r="K82" t="s">
        <v>102</v>
      </c>
      <c r="L82" s="17">
        <v>43200</v>
      </c>
      <c r="M82" t="s">
        <v>103</v>
      </c>
      <c r="N82" t="s">
        <v>104</v>
      </c>
      <c r="O82" t="s">
        <v>98</v>
      </c>
      <c r="P82" t="s">
        <v>99</v>
      </c>
      <c r="Q82" t="s">
        <v>100</v>
      </c>
      <c r="R82">
        <v>99999</v>
      </c>
      <c r="S82" t="s">
        <v>71</v>
      </c>
      <c r="T82" t="s">
        <v>76</v>
      </c>
      <c r="U82" t="s">
        <v>113</v>
      </c>
      <c r="V82" t="s">
        <v>114</v>
      </c>
      <c r="W82" s="16">
        <v>12.75</v>
      </c>
      <c r="X82">
        <v>83</v>
      </c>
      <c r="Y82" s="18">
        <v>1058.25</v>
      </c>
      <c r="Z82" s="16">
        <v>102.65025</v>
      </c>
    </row>
    <row r="83" spans="1:26" x14ac:dyDescent="0.25">
      <c r="A83">
        <v>1091</v>
      </c>
      <c r="B83" s="17">
        <v>43200</v>
      </c>
      <c r="C83">
        <v>10</v>
      </c>
      <c r="D83" t="s">
        <v>138</v>
      </c>
      <c r="E83" t="s">
        <v>139</v>
      </c>
      <c r="F83" t="s">
        <v>140</v>
      </c>
      <c r="G83" t="s">
        <v>141</v>
      </c>
      <c r="H83">
        <v>99999</v>
      </c>
      <c r="I83" t="s">
        <v>71</v>
      </c>
      <c r="J83" t="s">
        <v>142</v>
      </c>
      <c r="K83" t="s">
        <v>86</v>
      </c>
      <c r="L83" s="17">
        <v>43202</v>
      </c>
      <c r="M83" t="s">
        <v>74</v>
      </c>
      <c r="N83" t="s">
        <v>143</v>
      </c>
      <c r="O83" t="s">
        <v>139</v>
      </c>
      <c r="P83" t="s">
        <v>140</v>
      </c>
      <c r="Q83" t="s">
        <v>141</v>
      </c>
      <c r="R83">
        <v>99999</v>
      </c>
      <c r="S83" t="s">
        <v>71</v>
      </c>
      <c r="T83" t="s">
        <v>89</v>
      </c>
      <c r="U83" t="s">
        <v>144</v>
      </c>
      <c r="V83" t="s">
        <v>78</v>
      </c>
      <c r="W83" s="16">
        <v>2.99</v>
      </c>
      <c r="X83">
        <v>88</v>
      </c>
      <c r="Y83" s="18">
        <v>263.12</v>
      </c>
      <c r="Z83" s="16">
        <v>26.04888</v>
      </c>
    </row>
    <row r="84" spans="1:26" x14ac:dyDescent="0.25">
      <c r="A84">
        <v>1092</v>
      </c>
      <c r="B84" s="17">
        <v>43197</v>
      </c>
      <c r="C84">
        <v>7</v>
      </c>
      <c r="D84" t="s">
        <v>145</v>
      </c>
      <c r="E84" t="s">
        <v>146</v>
      </c>
      <c r="F84" t="s">
        <v>147</v>
      </c>
      <c r="G84" t="s">
        <v>148</v>
      </c>
      <c r="H84">
        <v>99999</v>
      </c>
      <c r="I84" t="s">
        <v>71</v>
      </c>
      <c r="J84" t="s">
        <v>101</v>
      </c>
      <c r="K84" t="s">
        <v>102</v>
      </c>
      <c r="L84" s="17"/>
      <c r="N84" t="s">
        <v>149</v>
      </c>
      <c r="O84" t="s">
        <v>146</v>
      </c>
      <c r="P84" t="s">
        <v>147</v>
      </c>
      <c r="Q84" t="s">
        <v>148</v>
      </c>
      <c r="R84">
        <v>99999</v>
      </c>
      <c r="S84" t="s">
        <v>71</v>
      </c>
      <c r="U84" t="s">
        <v>96</v>
      </c>
      <c r="V84" t="s">
        <v>78</v>
      </c>
      <c r="W84" s="16">
        <v>46</v>
      </c>
      <c r="X84">
        <v>59</v>
      </c>
      <c r="Y84" s="18">
        <v>2714</v>
      </c>
      <c r="Z84" s="16">
        <v>284.97000000000003</v>
      </c>
    </row>
    <row r="85" spans="1:26" x14ac:dyDescent="0.25">
      <c r="A85">
        <v>1093</v>
      </c>
      <c r="B85" s="17">
        <v>43200</v>
      </c>
      <c r="C85">
        <v>10</v>
      </c>
      <c r="D85" t="s">
        <v>138</v>
      </c>
      <c r="E85" t="s">
        <v>139</v>
      </c>
      <c r="F85" t="s">
        <v>140</v>
      </c>
      <c r="G85" t="s">
        <v>141</v>
      </c>
      <c r="H85">
        <v>99999</v>
      </c>
      <c r="I85" t="s">
        <v>71</v>
      </c>
      <c r="J85" t="s">
        <v>142</v>
      </c>
      <c r="K85" t="s">
        <v>86</v>
      </c>
      <c r="L85" s="17">
        <v>43202</v>
      </c>
      <c r="M85" t="s">
        <v>87</v>
      </c>
      <c r="N85" t="s">
        <v>143</v>
      </c>
      <c r="O85" t="s">
        <v>139</v>
      </c>
      <c r="P85" t="s">
        <v>140</v>
      </c>
      <c r="Q85" t="s">
        <v>141</v>
      </c>
      <c r="R85">
        <v>99999</v>
      </c>
      <c r="S85" t="s">
        <v>71</v>
      </c>
      <c r="U85" t="s">
        <v>150</v>
      </c>
      <c r="V85" t="s">
        <v>151</v>
      </c>
      <c r="W85" s="16">
        <v>25</v>
      </c>
      <c r="X85">
        <v>27</v>
      </c>
      <c r="Y85" s="18">
        <v>675</v>
      </c>
      <c r="Z85" s="16">
        <v>68.849999999999994</v>
      </c>
    </row>
    <row r="86" spans="1:26" x14ac:dyDescent="0.25">
      <c r="A86">
        <v>1094</v>
      </c>
      <c r="B86" s="17">
        <v>43200</v>
      </c>
      <c r="C86">
        <v>10</v>
      </c>
      <c r="D86" t="s">
        <v>138</v>
      </c>
      <c r="E86" t="s">
        <v>139</v>
      </c>
      <c r="F86" t="s">
        <v>140</v>
      </c>
      <c r="G86" t="s">
        <v>141</v>
      </c>
      <c r="H86">
        <v>99999</v>
      </c>
      <c r="I86" t="s">
        <v>71</v>
      </c>
      <c r="J86" t="s">
        <v>142</v>
      </c>
      <c r="K86" t="s">
        <v>86</v>
      </c>
      <c r="L86" s="17">
        <v>43202</v>
      </c>
      <c r="M86" t="s">
        <v>87</v>
      </c>
      <c r="N86" t="s">
        <v>143</v>
      </c>
      <c r="O86" t="s">
        <v>139</v>
      </c>
      <c r="P86" t="s">
        <v>140</v>
      </c>
      <c r="Q86" t="s">
        <v>141</v>
      </c>
      <c r="R86">
        <v>99999</v>
      </c>
      <c r="S86" t="s">
        <v>71</v>
      </c>
      <c r="U86" t="s">
        <v>152</v>
      </c>
      <c r="V86" t="s">
        <v>153</v>
      </c>
      <c r="W86" s="16">
        <v>22</v>
      </c>
      <c r="X86">
        <v>37</v>
      </c>
      <c r="Y86" s="18">
        <v>814</v>
      </c>
      <c r="Z86" s="16">
        <v>85.470000000000013</v>
      </c>
    </row>
    <row r="87" spans="1:26" x14ac:dyDescent="0.25">
      <c r="A87">
        <v>1095</v>
      </c>
      <c r="B87" s="17">
        <v>43200</v>
      </c>
      <c r="C87">
        <v>10</v>
      </c>
      <c r="D87" t="s">
        <v>138</v>
      </c>
      <c r="E87" t="s">
        <v>139</v>
      </c>
      <c r="F87" t="s">
        <v>140</v>
      </c>
      <c r="G87" t="s">
        <v>141</v>
      </c>
      <c r="H87">
        <v>99999</v>
      </c>
      <c r="I87" t="s">
        <v>71</v>
      </c>
      <c r="J87" t="s">
        <v>142</v>
      </c>
      <c r="K87" t="s">
        <v>86</v>
      </c>
      <c r="L87" s="17">
        <v>43202</v>
      </c>
      <c r="M87" t="s">
        <v>87</v>
      </c>
      <c r="N87" t="s">
        <v>143</v>
      </c>
      <c r="O87" t="s">
        <v>139</v>
      </c>
      <c r="P87" t="s">
        <v>140</v>
      </c>
      <c r="Q87" t="s">
        <v>141</v>
      </c>
      <c r="R87">
        <v>99999</v>
      </c>
      <c r="S87" t="s">
        <v>71</v>
      </c>
      <c r="U87" t="s">
        <v>105</v>
      </c>
      <c r="V87" t="s">
        <v>106</v>
      </c>
      <c r="W87" s="16">
        <v>9.1999999999999993</v>
      </c>
      <c r="X87">
        <v>75</v>
      </c>
      <c r="Y87" s="18">
        <v>690</v>
      </c>
      <c r="Z87" s="16">
        <v>69</v>
      </c>
    </row>
    <row r="88" spans="1:26" x14ac:dyDescent="0.25">
      <c r="A88">
        <v>1096</v>
      </c>
      <c r="B88" s="17">
        <v>43201</v>
      </c>
      <c r="C88">
        <v>11</v>
      </c>
      <c r="D88" t="s">
        <v>154</v>
      </c>
      <c r="E88" t="s">
        <v>155</v>
      </c>
      <c r="F88" t="s">
        <v>156</v>
      </c>
      <c r="G88" t="s">
        <v>157</v>
      </c>
      <c r="H88">
        <v>99999</v>
      </c>
      <c r="I88" t="s">
        <v>71</v>
      </c>
      <c r="J88" t="s">
        <v>135</v>
      </c>
      <c r="K88" t="s">
        <v>136</v>
      </c>
      <c r="L88" s="17"/>
      <c r="M88" t="s">
        <v>103</v>
      </c>
      <c r="N88" t="s">
        <v>158</v>
      </c>
      <c r="O88" t="s">
        <v>155</v>
      </c>
      <c r="P88" t="s">
        <v>156</v>
      </c>
      <c r="Q88" t="s">
        <v>157</v>
      </c>
      <c r="R88">
        <v>99999</v>
      </c>
      <c r="S88" t="s">
        <v>71</v>
      </c>
      <c r="U88" t="s">
        <v>79</v>
      </c>
      <c r="V88" t="s">
        <v>80</v>
      </c>
      <c r="W88" s="16">
        <v>3.5</v>
      </c>
      <c r="X88">
        <v>71</v>
      </c>
      <c r="Y88" s="18">
        <v>248.5</v>
      </c>
      <c r="Z88" s="16">
        <v>24.104500000000002</v>
      </c>
    </row>
    <row r="89" spans="1:26" x14ac:dyDescent="0.25">
      <c r="A89">
        <v>1097</v>
      </c>
      <c r="B89" s="17">
        <v>43201</v>
      </c>
      <c r="C89">
        <v>11</v>
      </c>
      <c r="D89" t="s">
        <v>154</v>
      </c>
      <c r="E89" t="s">
        <v>155</v>
      </c>
      <c r="F89" t="s">
        <v>156</v>
      </c>
      <c r="G89" t="s">
        <v>157</v>
      </c>
      <c r="H89">
        <v>99999</v>
      </c>
      <c r="I89" t="s">
        <v>71</v>
      </c>
      <c r="J89" t="s">
        <v>135</v>
      </c>
      <c r="K89" t="s">
        <v>136</v>
      </c>
      <c r="L89" s="17"/>
      <c r="M89" t="s">
        <v>103</v>
      </c>
      <c r="N89" t="s">
        <v>158</v>
      </c>
      <c r="O89" t="s">
        <v>155</v>
      </c>
      <c r="P89" t="s">
        <v>156</v>
      </c>
      <c r="Q89" t="s">
        <v>157</v>
      </c>
      <c r="R89">
        <v>99999</v>
      </c>
      <c r="S89" t="s">
        <v>71</v>
      </c>
      <c r="U89" t="s">
        <v>144</v>
      </c>
      <c r="V89" t="s">
        <v>78</v>
      </c>
      <c r="W89" s="16">
        <v>2.99</v>
      </c>
      <c r="X89">
        <v>88</v>
      </c>
      <c r="Y89" s="18">
        <v>263.12</v>
      </c>
      <c r="Z89" s="16">
        <v>26.04888</v>
      </c>
    </row>
    <row r="90" spans="1:26" x14ac:dyDescent="0.25">
      <c r="A90">
        <v>1098</v>
      </c>
      <c r="B90" s="17">
        <v>43191</v>
      </c>
      <c r="C90">
        <v>1</v>
      </c>
      <c r="D90" t="s">
        <v>159</v>
      </c>
      <c r="E90" t="s">
        <v>160</v>
      </c>
      <c r="F90" t="s">
        <v>161</v>
      </c>
      <c r="G90" t="s">
        <v>162</v>
      </c>
      <c r="H90">
        <v>99999</v>
      </c>
      <c r="I90" t="s">
        <v>71</v>
      </c>
      <c r="J90" t="s">
        <v>101</v>
      </c>
      <c r="K90" t="s">
        <v>102</v>
      </c>
      <c r="L90" s="17"/>
      <c r="N90" t="s">
        <v>163</v>
      </c>
      <c r="O90" t="s">
        <v>160</v>
      </c>
      <c r="P90" t="s">
        <v>161</v>
      </c>
      <c r="Q90" t="s">
        <v>162</v>
      </c>
      <c r="R90">
        <v>99999</v>
      </c>
      <c r="S90" t="s">
        <v>71</v>
      </c>
      <c r="U90" t="s">
        <v>95</v>
      </c>
      <c r="V90" t="s">
        <v>78</v>
      </c>
      <c r="W90" s="16">
        <v>18</v>
      </c>
      <c r="X90">
        <v>55</v>
      </c>
      <c r="Y90" s="18">
        <v>990</v>
      </c>
      <c r="Z90" s="16">
        <v>97.02</v>
      </c>
    </row>
    <row r="91" spans="1:26" x14ac:dyDescent="0.25">
      <c r="A91">
        <v>1099</v>
      </c>
      <c r="B91" s="17">
        <v>43249</v>
      </c>
      <c r="C91">
        <v>29</v>
      </c>
      <c r="D91" t="s">
        <v>107</v>
      </c>
      <c r="E91" t="s">
        <v>108</v>
      </c>
      <c r="F91" t="s">
        <v>109</v>
      </c>
      <c r="G91" t="s">
        <v>110</v>
      </c>
      <c r="H91">
        <v>99999</v>
      </c>
      <c r="I91" t="s">
        <v>71</v>
      </c>
      <c r="J91" t="s">
        <v>111</v>
      </c>
      <c r="K91" t="s">
        <v>73</v>
      </c>
      <c r="L91" s="17">
        <v>43251</v>
      </c>
      <c r="M91" t="s">
        <v>74</v>
      </c>
      <c r="N91" t="s">
        <v>112</v>
      </c>
      <c r="O91" t="s">
        <v>108</v>
      </c>
      <c r="P91" t="s">
        <v>109</v>
      </c>
      <c r="Q91" t="s">
        <v>110</v>
      </c>
      <c r="R91">
        <v>99999</v>
      </c>
      <c r="S91" t="s">
        <v>71</v>
      </c>
      <c r="T91" t="s">
        <v>76</v>
      </c>
      <c r="U91" t="s">
        <v>113</v>
      </c>
      <c r="V91" t="s">
        <v>114</v>
      </c>
      <c r="W91" s="16">
        <v>12.75</v>
      </c>
      <c r="X91">
        <v>14</v>
      </c>
      <c r="Y91" s="18">
        <v>178.5</v>
      </c>
      <c r="Z91" s="16">
        <v>16.9575</v>
      </c>
    </row>
    <row r="92" spans="1:26" x14ac:dyDescent="0.25">
      <c r="A92">
        <v>1100</v>
      </c>
      <c r="B92" s="17">
        <v>43223</v>
      </c>
      <c r="C92">
        <v>3</v>
      </c>
      <c r="D92" t="s">
        <v>115</v>
      </c>
      <c r="E92" t="s">
        <v>116</v>
      </c>
      <c r="F92" t="s">
        <v>117</v>
      </c>
      <c r="G92" t="s">
        <v>118</v>
      </c>
      <c r="H92">
        <v>99999</v>
      </c>
      <c r="I92" t="s">
        <v>71</v>
      </c>
      <c r="J92" t="s">
        <v>72</v>
      </c>
      <c r="K92" t="s">
        <v>73</v>
      </c>
      <c r="L92" s="17">
        <v>43225</v>
      </c>
      <c r="M92" t="s">
        <v>74</v>
      </c>
      <c r="N92" t="s">
        <v>119</v>
      </c>
      <c r="O92" t="s">
        <v>116</v>
      </c>
      <c r="P92" t="s">
        <v>117</v>
      </c>
      <c r="Q92" t="s">
        <v>118</v>
      </c>
      <c r="R92">
        <v>99999</v>
      </c>
      <c r="S92" t="s">
        <v>71</v>
      </c>
      <c r="T92" t="s">
        <v>120</v>
      </c>
      <c r="U92" t="s">
        <v>121</v>
      </c>
      <c r="V92" t="s">
        <v>122</v>
      </c>
      <c r="W92" s="16">
        <v>9.65</v>
      </c>
      <c r="X92">
        <v>43</v>
      </c>
      <c r="Y92" s="18">
        <v>414.95</v>
      </c>
      <c r="Z92" s="16">
        <v>42.324900000000007</v>
      </c>
    </row>
    <row r="93" spans="1:26" x14ac:dyDescent="0.25">
      <c r="A93">
        <v>1101</v>
      </c>
      <c r="B93" s="17">
        <v>43226</v>
      </c>
      <c r="C93">
        <v>6</v>
      </c>
      <c r="D93" t="s">
        <v>123</v>
      </c>
      <c r="E93" t="s">
        <v>124</v>
      </c>
      <c r="F93" t="s">
        <v>125</v>
      </c>
      <c r="G93" t="s">
        <v>126</v>
      </c>
      <c r="H93">
        <v>99999</v>
      </c>
      <c r="I93" t="s">
        <v>71</v>
      </c>
      <c r="J93" t="s">
        <v>127</v>
      </c>
      <c r="K93" t="s">
        <v>102</v>
      </c>
      <c r="L93">
        <v>41767</v>
      </c>
      <c r="M93" t="s">
        <v>74</v>
      </c>
      <c r="N93" t="s">
        <v>128</v>
      </c>
      <c r="O93" t="s">
        <v>124</v>
      </c>
      <c r="P93" t="s">
        <v>125</v>
      </c>
      <c r="Q93" t="s">
        <v>126</v>
      </c>
      <c r="R93">
        <v>99999</v>
      </c>
      <c r="S93" t="s">
        <v>71</v>
      </c>
      <c r="T93" t="s">
        <v>89</v>
      </c>
      <c r="U93" t="s">
        <v>129</v>
      </c>
      <c r="V93" t="s">
        <v>130</v>
      </c>
      <c r="W93" s="16">
        <v>40</v>
      </c>
      <c r="X93">
        <v>63</v>
      </c>
      <c r="Y93" s="18">
        <v>2520</v>
      </c>
      <c r="Z93" s="16">
        <v>254.52</v>
      </c>
    </row>
    <row r="94" spans="1:26" x14ac:dyDescent="0.25">
      <c r="A94">
        <v>1102</v>
      </c>
      <c r="B94" s="17">
        <v>43248</v>
      </c>
      <c r="C94">
        <v>28</v>
      </c>
      <c r="D94" t="s">
        <v>131</v>
      </c>
      <c r="E94" t="s">
        <v>132</v>
      </c>
      <c r="F94" t="s">
        <v>133</v>
      </c>
      <c r="G94" t="s">
        <v>134</v>
      </c>
      <c r="H94">
        <v>99999</v>
      </c>
      <c r="I94" t="s">
        <v>71</v>
      </c>
      <c r="J94" t="s">
        <v>135</v>
      </c>
      <c r="K94" t="s">
        <v>136</v>
      </c>
      <c r="L94" s="17">
        <v>43250</v>
      </c>
      <c r="M94" t="s">
        <v>103</v>
      </c>
      <c r="N94" t="s">
        <v>137</v>
      </c>
      <c r="O94" t="s">
        <v>132</v>
      </c>
      <c r="P94" t="s">
        <v>133</v>
      </c>
      <c r="Q94" t="s">
        <v>134</v>
      </c>
      <c r="R94">
        <v>99999</v>
      </c>
      <c r="S94" t="s">
        <v>71</v>
      </c>
      <c r="T94" t="s">
        <v>76</v>
      </c>
      <c r="U94" t="s">
        <v>96</v>
      </c>
      <c r="V94" t="s">
        <v>78</v>
      </c>
      <c r="W94" s="16">
        <v>46</v>
      </c>
      <c r="X94">
        <v>36</v>
      </c>
      <c r="Y94" s="18">
        <v>1656</v>
      </c>
      <c r="Z94" s="16">
        <v>165.60000000000002</v>
      </c>
    </row>
    <row r="95" spans="1:26" x14ac:dyDescent="0.25">
      <c r="A95">
        <v>1103</v>
      </c>
      <c r="B95" s="17">
        <v>43228</v>
      </c>
      <c r="C95">
        <v>8</v>
      </c>
      <c r="D95" t="s">
        <v>97</v>
      </c>
      <c r="E95" t="s">
        <v>98</v>
      </c>
      <c r="F95" t="s">
        <v>99</v>
      </c>
      <c r="G95" t="s">
        <v>100</v>
      </c>
      <c r="H95">
        <v>99999</v>
      </c>
      <c r="I95" t="s">
        <v>71</v>
      </c>
      <c r="J95" t="s">
        <v>101</v>
      </c>
      <c r="K95" t="s">
        <v>102</v>
      </c>
      <c r="L95" s="17">
        <v>43230</v>
      </c>
      <c r="M95" t="s">
        <v>103</v>
      </c>
      <c r="N95" t="s">
        <v>104</v>
      </c>
      <c r="O95" t="s">
        <v>98</v>
      </c>
      <c r="P95" t="s">
        <v>99</v>
      </c>
      <c r="Q95" t="s">
        <v>100</v>
      </c>
      <c r="R95">
        <v>99999</v>
      </c>
      <c r="S95" t="s">
        <v>71</v>
      </c>
      <c r="T95" t="s">
        <v>76</v>
      </c>
      <c r="U95" t="s">
        <v>113</v>
      </c>
      <c r="V95" t="s">
        <v>114</v>
      </c>
      <c r="W95" s="16">
        <v>12.75</v>
      </c>
      <c r="X95">
        <v>41</v>
      </c>
      <c r="Y95" s="18">
        <v>522.75</v>
      </c>
      <c r="Z95" s="16">
        <v>54.366000000000007</v>
      </c>
    </row>
    <row r="96" spans="1:26" x14ac:dyDescent="0.25">
      <c r="A96">
        <v>1104</v>
      </c>
      <c r="B96" s="17">
        <v>43230</v>
      </c>
      <c r="C96">
        <v>10</v>
      </c>
      <c r="D96" t="s">
        <v>138</v>
      </c>
      <c r="E96" t="s">
        <v>139</v>
      </c>
      <c r="F96" t="s">
        <v>140</v>
      </c>
      <c r="G96" t="s">
        <v>141</v>
      </c>
      <c r="H96">
        <v>99999</v>
      </c>
      <c r="I96" t="s">
        <v>71</v>
      </c>
      <c r="J96" t="s">
        <v>142</v>
      </c>
      <c r="K96" t="s">
        <v>86</v>
      </c>
      <c r="L96" s="17">
        <v>43232</v>
      </c>
      <c r="M96" t="s">
        <v>74</v>
      </c>
      <c r="N96" t="s">
        <v>143</v>
      </c>
      <c r="O96" t="s">
        <v>139</v>
      </c>
      <c r="P96" t="s">
        <v>140</v>
      </c>
      <c r="Q96" t="s">
        <v>141</v>
      </c>
      <c r="R96">
        <v>99999</v>
      </c>
      <c r="S96" t="s">
        <v>71</v>
      </c>
      <c r="T96" t="s">
        <v>89</v>
      </c>
      <c r="U96" t="s">
        <v>144</v>
      </c>
      <c r="V96" t="s">
        <v>78</v>
      </c>
      <c r="W96" s="16">
        <v>2.99</v>
      </c>
      <c r="X96">
        <v>35</v>
      </c>
      <c r="Y96" s="18">
        <v>104.65</v>
      </c>
      <c r="Z96" s="16">
        <v>10.255700000000001</v>
      </c>
    </row>
    <row r="97" spans="1:26" x14ac:dyDescent="0.25">
      <c r="A97">
        <v>1105</v>
      </c>
      <c r="B97" s="17">
        <v>43227</v>
      </c>
      <c r="C97">
        <v>7</v>
      </c>
      <c r="D97" t="s">
        <v>145</v>
      </c>
      <c r="E97" t="s">
        <v>146</v>
      </c>
      <c r="F97" t="s">
        <v>147</v>
      </c>
      <c r="G97" t="s">
        <v>148</v>
      </c>
      <c r="H97">
        <v>99999</v>
      </c>
      <c r="I97" t="s">
        <v>71</v>
      </c>
      <c r="J97" t="s">
        <v>101</v>
      </c>
      <c r="K97" t="s">
        <v>102</v>
      </c>
      <c r="N97" t="s">
        <v>149</v>
      </c>
      <c r="O97" t="s">
        <v>146</v>
      </c>
      <c r="P97" t="s">
        <v>147</v>
      </c>
      <c r="Q97" t="s">
        <v>148</v>
      </c>
      <c r="R97">
        <v>99999</v>
      </c>
      <c r="S97" t="s">
        <v>71</v>
      </c>
      <c r="U97" t="s">
        <v>96</v>
      </c>
      <c r="V97" t="s">
        <v>78</v>
      </c>
      <c r="W97" s="16">
        <v>46</v>
      </c>
      <c r="X97">
        <v>31</v>
      </c>
      <c r="Y97" s="18">
        <v>1426</v>
      </c>
      <c r="Z97" s="16">
        <v>136.89599999999999</v>
      </c>
    </row>
    <row r="98" spans="1:26" x14ac:dyDescent="0.25">
      <c r="A98">
        <v>1106</v>
      </c>
      <c r="B98" s="17">
        <v>43230</v>
      </c>
      <c r="C98">
        <v>10</v>
      </c>
      <c r="D98" t="s">
        <v>138</v>
      </c>
      <c r="E98" t="s">
        <v>139</v>
      </c>
      <c r="F98" t="s">
        <v>140</v>
      </c>
      <c r="G98" t="s">
        <v>141</v>
      </c>
      <c r="H98">
        <v>99999</v>
      </c>
      <c r="I98" t="s">
        <v>71</v>
      </c>
      <c r="J98" t="s">
        <v>142</v>
      </c>
      <c r="K98" t="s">
        <v>86</v>
      </c>
      <c r="L98">
        <v>41771</v>
      </c>
      <c r="M98" t="s">
        <v>87</v>
      </c>
      <c r="N98" t="s">
        <v>143</v>
      </c>
      <c r="O98" t="s">
        <v>139</v>
      </c>
      <c r="P98" t="s">
        <v>140</v>
      </c>
      <c r="Q98" t="s">
        <v>141</v>
      </c>
      <c r="R98">
        <v>99999</v>
      </c>
      <c r="S98" t="s">
        <v>71</v>
      </c>
      <c r="U98" t="s">
        <v>150</v>
      </c>
      <c r="V98" t="s">
        <v>151</v>
      </c>
      <c r="W98" s="16">
        <v>25</v>
      </c>
      <c r="X98">
        <v>52</v>
      </c>
      <c r="Y98" s="18">
        <v>1300</v>
      </c>
      <c r="Z98" s="16">
        <v>123.5</v>
      </c>
    </row>
    <row r="99" spans="1:26" x14ac:dyDescent="0.25">
      <c r="A99">
        <v>1107</v>
      </c>
      <c r="B99" s="17">
        <v>43230</v>
      </c>
      <c r="C99">
        <v>10</v>
      </c>
      <c r="D99" t="s">
        <v>138</v>
      </c>
      <c r="E99" t="s">
        <v>139</v>
      </c>
      <c r="F99" t="s">
        <v>140</v>
      </c>
      <c r="G99" t="s">
        <v>141</v>
      </c>
      <c r="H99">
        <v>99999</v>
      </c>
      <c r="I99" t="s">
        <v>71</v>
      </c>
      <c r="J99" t="s">
        <v>142</v>
      </c>
      <c r="K99" t="s">
        <v>86</v>
      </c>
      <c r="L99">
        <v>41771</v>
      </c>
      <c r="M99" t="s">
        <v>87</v>
      </c>
      <c r="N99" t="s">
        <v>143</v>
      </c>
      <c r="O99" t="s">
        <v>139</v>
      </c>
      <c r="P99" t="s">
        <v>140</v>
      </c>
      <c r="Q99" t="s">
        <v>141</v>
      </c>
      <c r="R99">
        <v>99999</v>
      </c>
      <c r="S99" t="s">
        <v>71</v>
      </c>
      <c r="U99" t="s">
        <v>152</v>
      </c>
      <c r="V99" t="s">
        <v>153</v>
      </c>
      <c r="W99" s="16">
        <v>22</v>
      </c>
      <c r="X99">
        <v>30</v>
      </c>
      <c r="Y99" s="18">
        <v>660</v>
      </c>
      <c r="Z99" s="16">
        <v>67.320000000000007</v>
      </c>
    </row>
    <row r="100" spans="1:26" x14ac:dyDescent="0.25">
      <c r="A100">
        <v>1108</v>
      </c>
      <c r="B100" s="17">
        <v>43230</v>
      </c>
      <c r="C100">
        <v>10</v>
      </c>
      <c r="D100" t="s">
        <v>138</v>
      </c>
      <c r="E100" t="s">
        <v>139</v>
      </c>
      <c r="F100" t="s">
        <v>140</v>
      </c>
      <c r="G100" t="s">
        <v>141</v>
      </c>
      <c r="H100">
        <v>99999</v>
      </c>
      <c r="I100" t="s">
        <v>71</v>
      </c>
      <c r="J100" t="s">
        <v>142</v>
      </c>
      <c r="K100" t="s">
        <v>86</v>
      </c>
      <c r="L100" s="17">
        <v>43232</v>
      </c>
      <c r="M100" t="s">
        <v>87</v>
      </c>
      <c r="N100" t="s">
        <v>143</v>
      </c>
      <c r="O100" t="s">
        <v>139</v>
      </c>
      <c r="P100" t="s">
        <v>140</v>
      </c>
      <c r="Q100" t="s">
        <v>141</v>
      </c>
      <c r="R100">
        <v>99999</v>
      </c>
      <c r="S100" t="s">
        <v>71</v>
      </c>
      <c r="U100" t="s">
        <v>105</v>
      </c>
      <c r="V100" t="s">
        <v>106</v>
      </c>
      <c r="W100" s="16">
        <v>9.1999999999999993</v>
      </c>
      <c r="X100">
        <v>41</v>
      </c>
      <c r="Y100" s="18">
        <v>377.2</v>
      </c>
      <c r="Z100" s="16">
        <v>38.474400000000003</v>
      </c>
    </row>
    <row r="101" spans="1:26" x14ac:dyDescent="0.25">
      <c r="A101">
        <v>1109</v>
      </c>
      <c r="B101" s="17">
        <v>43231</v>
      </c>
      <c r="C101">
        <v>11</v>
      </c>
      <c r="D101" t="s">
        <v>154</v>
      </c>
      <c r="E101" t="s">
        <v>155</v>
      </c>
      <c r="F101" t="s">
        <v>156</v>
      </c>
      <c r="G101" t="s">
        <v>157</v>
      </c>
      <c r="H101">
        <v>99999</v>
      </c>
      <c r="I101" t="s">
        <v>71</v>
      </c>
      <c r="J101" t="s">
        <v>135</v>
      </c>
      <c r="K101" t="s">
        <v>136</v>
      </c>
      <c r="L101" s="17"/>
      <c r="M101" t="s">
        <v>103</v>
      </c>
      <c r="N101" t="s">
        <v>158</v>
      </c>
      <c r="O101" t="s">
        <v>155</v>
      </c>
      <c r="P101" t="s">
        <v>156</v>
      </c>
      <c r="Q101" t="s">
        <v>157</v>
      </c>
      <c r="R101">
        <v>99999</v>
      </c>
      <c r="S101" t="s">
        <v>71</v>
      </c>
      <c r="U101" t="s">
        <v>79</v>
      </c>
      <c r="V101" t="s">
        <v>80</v>
      </c>
      <c r="W101" s="16">
        <v>3.5</v>
      </c>
      <c r="X101">
        <v>44</v>
      </c>
      <c r="Y101" s="18">
        <v>154</v>
      </c>
      <c r="Z101" s="16">
        <v>15.246</v>
      </c>
    </row>
    <row r="102" spans="1:26" x14ac:dyDescent="0.25">
      <c r="A102">
        <v>1110</v>
      </c>
      <c r="B102" s="17">
        <v>43231</v>
      </c>
      <c r="C102">
        <v>11</v>
      </c>
      <c r="D102" t="s">
        <v>154</v>
      </c>
      <c r="E102" t="s">
        <v>155</v>
      </c>
      <c r="F102" t="s">
        <v>156</v>
      </c>
      <c r="G102" t="s">
        <v>157</v>
      </c>
      <c r="H102">
        <v>99999</v>
      </c>
      <c r="I102" t="s">
        <v>71</v>
      </c>
      <c r="J102" t="s">
        <v>135</v>
      </c>
      <c r="K102" t="s">
        <v>136</v>
      </c>
      <c r="L102" s="17"/>
      <c r="M102" t="s">
        <v>103</v>
      </c>
      <c r="N102" t="s">
        <v>158</v>
      </c>
      <c r="O102" t="s">
        <v>155</v>
      </c>
      <c r="P102" t="s">
        <v>156</v>
      </c>
      <c r="Q102" t="s">
        <v>157</v>
      </c>
      <c r="R102">
        <v>99999</v>
      </c>
      <c r="S102" t="s">
        <v>71</v>
      </c>
      <c r="U102" t="s">
        <v>144</v>
      </c>
      <c r="V102" t="s">
        <v>78</v>
      </c>
      <c r="W102" s="16">
        <v>2.99</v>
      </c>
      <c r="X102">
        <v>77</v>
      </c>
      <c r="Y102" s="18">
        <v>230.23000000000002</v>
      </c>
      <c r="Z102" s="16">
        <v>23.023000000000003</v>
      </c>
    </row>
    <row r="103" spans="1:26" x14ac:dyDescent="0.25">
      <c r="A103">
        <v>1111</v>
      </c>
      <c r="B103" s="17">
        <v>43221</v>
      </c>
      <c r="C103">
        <v>1</v>
      </c>
      <c r="D103" t="s">
        <v>159</v>
      </c>
      <c r="E103" t="s">
        <v>160</v>
      </c>
      <c r="F103" t="s">
        <v>161</v>
      </c>
      <c r="G103" t="s">
        <v>162</v>
      </c>
      <c r="H103">
        <v>99999</v>
      </c>
      <c r="I103" t="s">
        <v>71</v>
      </c>
      <c r="J103" t="s">
        <v>101</v>
      </c>
      <c r="K103" t="s">
        <v>102</v>
      </c>
      <c r="L103" s="17"/>
      <c r="N103" t="s">
        <v>163</v>
      </c>
      <c r="O103" t="s">
        <v>160</v>
      </c>
      <c r="P103" t="s">
        <v>161</v>
      </c>
      <c r="Q103" t="s">
        <v>162</v>
      </c>
      <c r="R103">
        <v>99999</v>
      </c>
      <c r="S103" t="s">
        <v>71</v>
      </c>
      <c r="U103" t="s">
        <v>95</v>
      </c>
      <c r="V103" t="s">
        <v>78</v>
      </c>
      <c r="W103" s="16">
        <v>18</v>
      </c>
      <c r="X103">
        <v>29</v>
      </c>
      <c r="Y103" s="18">
        <v>522</v>
      </c>
      <c r="Z103" s="16">
        <v>52.722000000000001</v>
      </c>
    </row>
    <row r="104" spans="1:26" x14ac:dyDescent="0.25">
      <c r="A104">
        <v>1112</v>
      </c>
      <c r="B104" s="17">
        <v>43221</v>
      </c>
      <c r="C104">
        <v>1</v>
      </c>
      <c r="D104" t="s">
        <v>159</v>
      </c>
      <c r="E104" t="s">
        <v>160</v>
      </c>
      <c r="F104" t="s">
        <v>161</v>
      </c>
      <c r="G104" t="s">
        <v>162</v>
      </c>
      <c r="H104">
        <v>99999</v>
      </c>
      <c r="I104" t="s">
        <v>71</v>
      </c>
      <c r="J104" t="s">
        <v>101</v>
      </c>
      <c r="K104" t="s">
        <v>102</v>
      </c>
      <c r="L104" s="17"/>
      <c r="N104" t="s">
        <v>163</v>
      </c>
      <c r="O104" t="s">
        <v>160</v>
      </c>
      <c r="P104" t="s">
        <v>161</v>
      </c>
      <c r="Q104" t="s">
        <v>162</v>
      </c>
      <c r="R104">
        <v>99999</v>
      </c>
      <c r="S104" t="s">
        <v>71</v>
      </c>
      <c r="U104" t="s">
        <v>96</v>
      </c>
      <c r="V104" t="s">
        <v>78</v>
      </c>
      <c r="W104" s="16">
        <v>46</v>
      </c>
      <c r="X104">
        <v>77</v>
      </c>
      <c r="Y104" s="18">
        <v>3542</v>
      </c>
      <c r="Z104" s="16">
        <v>368.36800000000005</v>
      </c>
    </row>
    <row r="105" spans="1:26" x14ac:dyDescent="0.25">
      <c r="A105">
        <v>1113</v>
      </c>
      <c r="B105" s="17">
        <v>43221</v>
      </c>
      <c r="C105">
        <v>1</v>
      </c>
      <c r="D105" t="s">
        <v>159</v>
      </c>
      <c r="E105" t="s">
        <v>160</v>
      </c>
      <c r="F105" t="s">
        <v>161</v>
      </c>
      <c r="G105" t="s">
        <v>162</v>
      </c>
      <c r="H105">
        <v>99999</v>
      </c>
      <c r="I105" t="s">
        <v>71</v>
      </c>
      <c r="J105" t="s">
        <v>101</v>
      </c>
      <c r="K105" t="s">
        <v>102</v>
      </c>
      <c r="L105" s="17"/>
      <c r="N105" t="s">
        <v>163</v>
      </c>
      <c r="O105" t="s">
        <v>160</v>
      </c>
      <c r="P105" t="s">
        <v>161</v>
      </c>
      <c r="Q105" t="s">
        <v>162</v>
      </c>
      <c r="R105">
        <v>99999</v>
      </c>
      <c r="S105" t="s">
        <v>71</v>
      </c>
      <c r="U105" t="s">
        <v>144</v>
      </c>
      <c r="V105" t="s">
        <v>78</v>
      </c>
      <c r="W105" s="16">
        <v>2.99</v>
      </c>
      <c r="X105">
        <v>73</v>
      </c>
      <c r="Y105" s="18">
        <v>218.27</v>
      </c>
      <c r="Z105" s="16">
        <v>21.827000000000002</v>
      </c>
    </row>
    <row r="106" spans="1:26" x14ac:dyDescent="0.25">
      <c r="A106">
        <v>1114</v>
      </c>
      <c r="B106" s="17">
        <v>43248</v>
      </c>
      <c r="C106">
        <v>28</v>
      </c>
      <c r="D106" t="s">
        <v>131</v>
      </c>
      <c r="E106" t="s">
        <v>132</v>
      </c>
      <c r="F106" t="s">
        <v>133</v>
      </c>
      <c r="G106" t="s">
        <v>134</v>
      </c>
      <c r="H106">
        <v>99999</v>
      </c>
      <c r="I106" t="s">
        <v>71</v>
      </c>
      <c r="J106" t="s">
        <v>135</v>
      </c>
      <c r="K106" t="s">
        <v>136</v>
      </c>
      <c r="L106">
        <v>41789</v>
      </c>
      <c r="M106" t="s">
        <v>103</v>
      </c>
      <c r="N106" t="s">
        <v>137</v>
      </c>
      <c r="O106" t="s">
        <v>132</v>
      </c>
      <c r="P106" t="s">
        <v>133</v>
      </c>
      <c r="Q106" t="s">
        <v>134</v>
      </c>
      <c r="R106">
        <v>99999</v>
      </c>
      <c r="S106" t="s">
        <v>71</v>
      </c>
      <c r="T106" t="s">
        <v>89</v>
      </c>
      <c r="U106" t="s">
        <v>121</v>
      </c>
      <c r="V106" t="s">
        <v>122</v>
      </c>
      <c r="W106" s="16">
        <v>9.65</v>
      </c>
      <c r="X106">
        <v>74</v>
      </c>
      <c r="Y106" s="18">
        <v>714.1</v>
      </c>
      <c r="Z106" s="16">
        <v>67.839500000000001</v>
      </c>
    </row>
    <row r="107" spans="1:26" x14ac:dyDescent="0.25">
      <c r="A107">
        <v>1115</v>
      </c>
      <c r="B107" s="17">
        <v>43248</v>
      </c>
      <c r="C107">
        <v>28</v>
      </c>
      <c r="D107" t="s">
        <v>131</v>
      </c>
      <c r="E107" t="s">
        <v>132</v>
      </c>
      <c r="F107" t="s">
        <v>133</v>
      </c>
      <c r="G107" t="s">
        <v>134</v>
      </c>
      <c r="H107">
        <v>99999</v>
      </c>
      <c r="I107" t="s">
        <v>71</v>
      </c>
      <c r="J107" t="s">
        <v>135</v>
      </c>
      <c r="K107" t="s">
        <v>136</v>
      </c>
      <c r="L107" s="17">
        <v>43250</v>
      </c>
      <c r="M107" t="s">
        <v>103</v>
      </c>
      <c r="N107" t="s">
        <v>137</v>
      </c>
      <c r="O107" t="s">
        <v>132</v>
      </c>
      <c r="P107" t="s">
        <v>133</v>
      </c>
      <c r="Q107" t="s">
        <v>134</v>
      </c>
      <c r="R107">
        <v>99999</v>
      </c>
      <c r="S107" t="s">
        <v>71</v>
      </c>
      <c r="T107" t="s">
        <v>89</v>
      </c>
      <c r="U107" t="s">
        <v>164</v>
      </c>
      <c r="V107" t="s">
        <v>165</v>
      </c>
      <c r="W107" s="16">
        <v>18.399999999999999</v>
      </c>
      <c r="X107">
        <v>25</v>
      </c>
      <c r="Y107" s="18">
        <v>459.99999999999994</v>
      </c>
      <c r="Z107" s="16">
        <v>46.46</v>
      </c>
    </row>
    <row r="108" spans="1:26" x14ac:dyDescent="0.25">
      <c r="A108">
        <v>1116</v>
      </c>
      <c r="B108" s="17">
        <v>43229</v>
      </c>
      <c r="C108">
        <v>9</v>
      </c>
      <c r="D108" t="s">
        <v>166</v>
      </c>
      <c r="E108" t="s">
        <v>167</v>
      </c>
      <c r="F108" t="s">
        <v>168</v>
      </c>
      <c r="G108" t="s">
        <v>169</v>
      </c>
      <c r="H108">
        <v>99999</v>
      </c>
      <c r="I108" t="s">
        <v>71</v>
      </c>
      <c r="J108" t="s">
        <v>170</v>
      </c>
      <c r="K108" t="s">
        <v>73</v>
      </c>
      <c r="L108" s="17">
        <v>43231</v>
      </c>
      <c r="M108" t="s">
        <v>87</v>
      </c>
      <c r="N108" t="s">
        <v>171</v>
      </c>
      <c r="O108" t="s">
        <v>167</v>
      </c>
      <c r="P108" t="s">
        <v>168</v>
      </c>
      <c r="Q108" t="s">
        <v>169</v>
      </c>
      <c r="R108">
        <v>99999</v>
      </c>
      <c r="S108" t="s">
        <v>71</v>
      </c>
      <c r="T108" t="s">
        <v>76</v>
      </c>
      <c r="U108" t="s">
        <v>172</v>
      </c>
      <c r="V108" t="s">
        <v>173</v>
      </c>
      <c r="W108" s="16">
        <v>19.5</v>
      </c>
      <c r="X108">
        <v>82</v>
      </c>
      <c r="Y108" s="18">
        <v>1599</v>
      </c>
      <c r="Z108" s="16">
        <v>153.50399999999999</v>
      </c>
    </row>
    <row r="109" spans="1:26" x14ac:dyDescent="0.25">
      <c r="A109">
        <v>1117</v>
      </c>
      <c r="B109" s="17">
        <v>43229</v>
      </c>
      <c r="C109">
        <v>9</v>
      </c>
      <c r="D109" t="s">
        <v>166</v>
      </c>
      <c r="E109" t="s">
        <v>167</v>
      </c>
      <c r="F109" t="s">
        <v>168</v>
      </c>
      <c r="G109" t="s">
        <v>169</v>
      </c>
      <c r="H109">
        <v>99999</v>
      </c>
      <c r="I109" t="s">
        <v>71</v>
      </c>
      <c r="J109" t="s">
        <v>170</v>
      </c>
      <c r="K109" t="s">
        <v>73</v>
      </c>
      <c r="L109" s="17">
        <v>43231</v>
      </c>
      <c r="M109" t="s">
        <v>87</v>
      </c>
      <c r="N109" t="s">
        <v>171</v>
      </c>
      <c r="O109" t="s">
        <v>167</v>
      </c>
      <c r="P109" t="s">
        <v>168</v>
      </c>
      <c r="Q109" t="s">
        <v>169</v>
      </c>
      <c r="R109">
        <v>99999</v>
      </c>
      <c r="S109" t="s">
        <v>71</v>
      </c>
      <c r="T109" t="s">
        <v>76</v>
      </c>
      <c r="U109" t="s">
        <v>174</v>
      </c>
      <c r="V109" t="s">
        <v>175</v>
      </c>
      <c r="W109" s="16">
        <v>34.799999999999997</v>
      </c>
      <c r="X109">
        <v>37</v>
      </c>
      <c r="Y109" s="18">
        <v>1287.5999999999999</v>
      </c>
      <c r="Z109" s="16">
        <v>132.62279999999998</v>
      </c>
    </row>
    <row r="110" spans="1:26" x14ac:dyDescent="0.25">
      <c r="A110">
        <v>1118</v>
      </c>
      <c r="B110" s="17">
        <v>43226</v>
      </c>
      <c r="C110">
        <v>6</v>
      </c>
      <c r="D110" t="s">
        <v>123</v>
      </c>
      <c r="E110" t="s">
        <v>124</v>
      </c>
      <c r="F110" t="s">
        <v>125</v>
      </c>
      <c r="G110" t="s">
        <v>126</v>
      </c>
      <c r="H110">
        <v>99999</v>
      </c>
      <c r="I110" t="s">
        <v>71</v>
      </c>
      <c r="J110" t="s">
        <v>127</v>
      </c>
      <c r="K110" t="s">
        <v>102</v>
      </c>
      <c r="L110">
        <v>41767</v>
      </c>
      <c r="M110" t="s">
        <v>74</v>
      </c>
      <c r="N110" t="s">
        <v>128</v>
      </c>
      <c r="O110" t="s">
        <v>124</v>
      </c>
      <c r="P110" t="s">
        <v>125</v>
      </c>
      <c r="Q110" t="s">
        <v>126</v>
      </c>
      <c r="R110">
        <v>99999</v>
      </c>
      <c r="S110" t="s">
        <v>71</v>
      </c>
      <c r="T110" t="s">
        <v>89</v>
      </c>
      <c r="U110" t="s">
        <v>77</v>
      </c>
      <c r="V110" t="s">
        <v>78</v>
      </c>
      <c r="W110" s="16">
        <v>14</v>
      </c>
      <c r="X110">
        <v>84</v>
      </c>
      <c r="Y110" s="18">
        <v>1176</v>
      </c>
      <c r="Z110" s="16">
        <v>112.896</v>
      </c>
    </row>
    <row r="111" spans="1:26" x14ac:dyDescent="0.25">
      <c r="A111">
        <v>1119</v>
      </c>
      <c r="B111" s="17">
        <v>43228</v>
      </c>
      <c r="C111">
        <v>8</v>
      </c>
      <c r="D111" t="s">
        <v>97</v>
      </c>
      <c r="E111" t="s">
        <v>98</v>
      </c>
      <c r="F111" t="s">
        <v>99</v>
      </c>
      <c r="G111" t="s">
        <v>100</v>
      </c>
      <c r="H111">
        <v>99999</v>
      </c>
      <c r="I111" t="s">
        <v>71</v>
      </c>
      <c r="J111" t="s">
        <v>101</v>
      </c>
      <c r="K111" t="s">
        <v>102</v>
      </c>
      <c r="L111">
        <v>41769</v>
      </c>
      <c r="M111" t="s">
        <v>74</v>
      </c>
      <c r="N111" t="s">
        <v>104</v>
      </c>
      <c r="O111" t="s">
        <v>98</v>
      </c>
      <c r="P111" t="s">
        <v>99</v>
      </c>
      <c r="Q111" t="s">
        <v>100</v>
      </c>
      <c r="R111">
        <v>99999</v>
      </c>
      <c r="S111" t="s">
        <v>71</v>
      </c>
      <c r="T111" t="s">
        <v>76</v>
      </c>
      <c r="U111" t="s">
        <v>129</v>
      </c>
      <c r="V111" t="s">
        <v>130</v>
      </c>
      <c r="W111" s="16">
        <v>40</v>
      </c>
      <c r="X111">
        <v>73</v>
      </c>
      <c r="Y111" s="18">
        <v>2920</v>
      </c>
      <c r="Z111" s="16">
        <v>283.24</v>
      </c>
    </row>
    <row r="112" spans="1:26" x14ac:dyDescent="0.25">
      <c r="A112">
        <v>1120</v>
      </c>
      <c r="B112" s="17">
        <v>43228</v>
      </c>
      <c r="C112">
        <v>8</v>
      </c>
      <c r="D112" t="s">
        <v>97</v>
      </c>
      <c r="E112" t="s">
        <v>98</v>
      </c>
      <c r="F112" t="s">
        <v>99</v>
      </c>
      <c r="G112" t="s">
        <v>100</v>
      </c>
      <c r="H112">
        <v>99999</v>
      </c>
      <c r="I112" t="s">
        <v>71</v>
      </c>
      <c r="J112" t="s">
        <v>101</v>
      </c>
      <c r="K112" t="s">
        <v>102</v>
      </c>
      <c r="L112">
        <v>41769</v>
      </c>
      <c r="M112" t="s">
        <v>74</v>
      </c>
      <c r="N112" t="s">
        <v>104</v>
      </c>
      <c r="O112" t="s">
        <v>98</v>
      </c>
      <c r="P112" t="s">
        <v>99</v>
      </c>
      <c r="Q112" t="s">
        <v>100</v>
      </c>
      <c r="R112">
        <v>99999</v>
      </c>
      <c r="S112" t="s">
        <v>71</v>
      </c>
      <c r="T112" t="s">
        <v>76</v>
      </c>
      <c r="U112" t="s">
        <v>105</v>
      </c>
      <c r="V112" t="s">
        <v>106</v>
      </c>
      <c r="W112" s="16">
        <v>9.1999999999999993</v>
      </c>
      <c r="X112">
        <v>51</v>
      </c>
      <c r="Y112" s="18">
        <v>469.2</v>
      </c>
      <c r="Z112" s="16">
        <v>44.573999999999998</v>
      </c>
    </row>
    <row r="113" spans="1:26" x14ac:dyDescent="0.25">
      <c r="A113">
        <v>1121</v>
      </c>
      <c r="B113" s="17">
        <v>43245</v>
      </c>
      <c r="C113">
        <v>25</v>
      </c>
      <c r="D113" t="s">
        <v>178</v>
      </c>
      <c r="E113" t="s">
        <v>179</v>
      </c>
      <c r="F113" t="s">
        <v>140</v>
      </c>
      <c r="G113" t="s">
        <v>141</v>
      </c>
      <c r="H113">
        <v>99999</v>
      </c>
      <c r="I113" t="s">
        <v>71</v>
      </c>
      <c r="J113" t="s">
        <v>142</v>
      </c>
      <c r="K113" t="s">
        <v>86</v>
      </c>
      <c r="L113">
        <v>41786</v>
      </c>
      <c r="M113" t="s">
        <v>87</v>
      </c>
      <c r="N113" t="s">
        <v>180</v>
      </c>
      <c r="O113" t="s">
        <v>179</v>
      </c>
      <c r="P113" t="s">
        <v>140</v>
      </c>
      <c r="Q113" t="s">
        <v>141</v>
      </c>
      <c r="R113">
        <v>99999</v>
      </c>
      <c r="S113" t="s">
        <v>71</v>
      </c>
      <c r="T113" t="s">
        <v>120</v>
      </c>
      <c r="U113" t="s">
        <v>187</v>
      </c>
      <c r="V113" t="s">
        <v>106</v>
      </c>
      <c r="W113" s="16">
        <v>10</v>
      </c>
      <c r="X113">
        <v>66</v>
      </c>
      <c r="Y113" s="18">
        <v>660</v>
      </c>
      <c r="Z113" s="16">
        <v>68.64</v>
      </c>
    </row>
    <row r="114" spans="1:26" x14ac:dyDescent="0.25">
      <c r="A114">
        <v>1122</v>
      </c>
      <c r="B114" s="17">
        <v>43246</v>
      </c>
      <c r="C114">
        <v>26</v>
      </c>
      <c r="D114" t="s">
        <v>181</v>
      </c>
      <c r="E114" t="s">
        <v>182</v>
      </c>
      <c r="F114" t="s">
        <v>156</v>
      </c>
      <c r="G114" t="s">
        <v>157</v>
      </c>
      <c r="H114">
        <v>99999</v>
      </c>
      <c r="I114" t="s">
        <v>71</v>
      </c>
      <c r="J114" t="s">
        <v>135</v>
      </c>
      <c r="K114" t="s">
        <v>136</v>
      </c>
      <c r="L114">
        <v>41787</v>
      </c>
      <c r="M114" t="s">
        <v>103</v>
      </c>
      <c r="N114" t="s">
        <v>183</v>
      </c>
      <c r="O114" t="s">
        <v>182</v>
      </c>
      <c r="P114" t="s">
        <v>156</v>
      </c>
      <c r="Q114" t="s">
        <v>157</v>
      </c>
      <c r="R114">
        <v>99999</v>
      </c>
      <c r="S114" t="s">
        <v>71</v>
      </c>
      <c r="T114" t="s">
        <v>89</v>
      </c>
      <c r="U114" t="s">
        <v>188</v>
      </c>
      <c r="V114" t="s">
        <v>189</v>
      </c>
      <c r="W114" s="16">
        <v>21.35</v>
      </c>
      <c r="X114">
        <v>36</v>
      </c>
      <c r="Y114" s="18">
        <v>768.6</v>
      </c>
      <c r="Z114" s="16">
        <v>74.554200000000009</v>
      </c>
    </row>
    <row r="115" spans="1:26" x14ac:dyDescent="0.25">
      <c r="A115">
        <v>1123</v>
      </c>
      <c r="B115" s="17">
        <v>43246</v>
      </c>
      <c r="C115">
        <v>26</v>
      </c>
      <c r="D115" t="s">
        <v>181</v>
      </c>
      <c r="E115" t="s">
        <v>182</v>
      </c>
      <c r="F115" t="s">
        <v>156</v>
      </c>
      <c r="G115" t="s">
        <v>157</v>
      </c>
      <c r="H115">
        <v>99999</v>
      </c>
      <c r="I115" t="s">
        <v>71</v>
      </c>
      <c r="J115" t="s">
        <v>135</v>
      </c>
      <c r="K115" t="s">
        <v>136</v>
      </c>
      <c r="L115" s="17">
        <v>43248</v>
      </c>
      <c r="M115" t="s">
        <v>103</v>
      </c>
      <c r="N115" t="s">
        <v>183</v>
      </c>
      <c r="O115" t="s">
        <v>182</v>
      </c>
      <c r="P115" t="s">
        <v>156</v>
      </c>
      <c r="Q115" t="s">
        <v>157</v>
      </c>
      <c r="R115">
        <v>99999</v>
      </c>
      <c r="S115" t="s">
        <v>71</v>
      </c>
      <c r="T115" t="s">
        <v>89</v>
      </c>
      <c r="U115" t="s">
        <v>121</v>
      </c>
      <c r="V115" t="s">
        <v>122</v>
      </c>
      <c r="W115" s="16">
        <v>9.65</v>
      </c>
      <c r="X115">
        <v>87</v>
      </c>
      <c r="Y115" s="18">
        <v>839.55000000000007</v>
      </c>
      <c r="Z115" s="16">
        <v>87.313200000000009</v>
      </c>
    </row>
    <row r="116" spans="1:26" x14ac:dyDescent="0.25">
      <c r="A116">
        <v>1124</v>
      </c>
      <c r="B116" s="17">
        <v>43246</v>
      </c>
      <c r="C116">
        <v>26</v>
      </c>
      <c r="D116" t="s">
        <v>181</v>
      </c>
      <c r="E116" t="s">
        <v>182</v>
      </c>
      <c r="F116" t="s">
        <v>156</v>
      </c>
      <c r="G116" t="s">
        <v>157</v>
      </c>
      <c r="H116">
        <v>99999</v>
      </c>
      <c r="I116" t="s">
        <v>71</v>
      </c>
      <c r="J116" t="s">
        <v>135</v>
      </c>
      <c r="K116" t="s">
        <v>136</v>
      </c>
      <c r="L116" s="17">
        <v>43248</v>
      </c>
      <c r="M116" t="s">
        <v>103</v>
      </c>
      <c r="N116" t="s">
        <v>183</v>
      </c>
      <c r="O116" t="s">
        <v>182</v>
      </c>
      <c r="P116" t="s">
        <v>156</v>
      </c>
      <c r="Q116" t="s">
        <v>157</v>
      </c>
      <c r="R116">
        <v>99999</v>
      </c>
      <c r="S116" t="s">
        <v>71</v>
      </c>
      <c r="T116" t="s">
        <v>89</v>
      </c>
      <c r="U116" t="s">
        <v>164</v>
      </c>
      <c r="V116" t="s">
        <v>165</v>
      </c>
      <c r="W116" s="16">
        <v>18.399999999999999</v>
      </c>
      <c r="X116">
        <v>64</v>
      </c>
      <c r="Y116" s="18">
        <v>1177.5999999999999</v>
      </c>
      <c r="Z116" s="16">
        <v>115.40479999999999</v>
      </c>
    </row>
    <row r="117" spans="1:26" x14ac:dyDescent="0.25">
      <c r="A117">
        <v>1125</v>
      </c>
      <c r="B117" s="17">
        <v>43249</v>
      </c>
      <c r="C117">
        <v>29</v>
      </c>
      <c r="D117" t="s">
        <v>107</v>
      </c>
      <c r="E117" t="s">
        <v>108</v>
      </c>
      <c r="F117" t="s">
        <v>109</v>
      </c>
      <c r="G117" t="s">
        <v>110</v>
      </c>
      <c r="H117">
        <v>99999</v>
      </c>
      <c r="I117" t="s">
        <v>71</v>
      </c>
      <c r="J117" t="s">
        <v>111</v>
      </c>
      <c r="K117" t="s">
        <v>73</v>
      </c>
      <c r="L117" s="17">
        <v>43251</v>
      </c>
      <c r="M117" t="s">
        <v>74</v>
      </c>
      <c r="N117" t="s">
        <v>112</v>
      </c>
      <c r="O117" t="s">
        <v>108</v>
      </c>
      <c r="P117" t="s">
        <v>109</v>
      </c>
      <c r="Q117" t="s">
        <v>110</v>
      </c>
      <c r="R117">
        <v>99999</v>
      </c>
      <c r="S117" t="s">
        <v>71</v>
      </c>
      <c r="T117" t="s">
        <v>76</v>
      </c>
      <c r="U117" t="s">
        <v>77</v>
      </c>
      <c r="V117" t="s">
        <v>78</v>
      </c>
      <c r="W117" s="16">
        <v>14</v>
      </c>
      <c r="X117">
        <v>21</v>
      </c>
      <c r="Y117" s="18">
        <v>294</v>
      </c>
      <c r="Z117" s="16">
        <v>30.870000000000005</v>
      </c>
    </row>
    <row r="118" spans="1:26" x14ac:dyDescent="0.25">
      <c r="A118">
        <v>1126</v>
      </c>
      <c r="B118" s="17">
        <v>43226</v>
      </c>
      <c r="C118">
        <v>6</v>
      </c>
      <c r="D118" t="s">
        <v>123</v>
      </c>
      <c r="E118" t="s">
        <v>124</v>
      </c>
      <c r="F118" t="s">
        <v>125</v>
      </c>
      <c r="G118" t="s">
        <v>126</v>
      </c>
      <c r="H118">
        <v>99999</v>
      </c>
      <c r="I118" t="s">
        <v>71</v>
      </c>
      <c r="J118" t="s">
        <v>127</v>
      </c>
      <c r="K118" t="s">
        <v>102</v>
      </c>
      <c r="L118" s="17">
        <v>43228</v>
      </c>
      <c r="M118" t="s">
        <v>103</v>
      </c>
      <c r="N118" t="s">
        <v>128</v>
      </c>
      <c r="O118" t="s">
        <v>124</v>
      </c>
      <c r="P118" t="s">
        <v>125</v>
      </c>
      <c r="Q118" t="s">
        <v>126</v>
      </c>
      <c r="R118">
        <v>99999</v>
      </c>
      <c r="S118" t="s">
        <v>71</v>
      </c>
      <c r="T118" t="s">
        <v>76</v>
      </c>
      <c r="U118" t="s">
        <v>113</v>
      </c>
      <c r="V118" t="s">
        <v>114</v>
      </c>
      <c r="W118" s="16">
        <v>12.75</v>
      </c>
      <c r="X118">
        <v>19</v>
      </c>
      <c r="Y118" s="18">
        <v>242.25</v>
      </c>
      <c r="Z118" s="16">
        <v>24.46725</v>
      </c>
    </row>
    <row r="119" spans="1:26" x14ac:dyDescent="0.25">
      <c r="A119">
        <v>1128</v>
      </c>
      <c r="B119" s="17">
        <v>43224</v>
      </c>
      <c r="C119">
        <v>4</v>
      </c>
      <c r="D119" t="s">
        <v>81</v>
      </c>
      <c r="E119" t="s">
        <v>82</v>
      </c>
      <c r="F119" t="s">
        <v>83</v>
      </c>
      <c r="G119" t="s">
        <v>84</v>
      </c>
      <c r="H119">
        <v>99999</v>
      </c>
      <c r="I119" t="s">
        <v>71</v>
      </c>
      <c r="J119" t="s">
        <v>85</v>
      </c>
      <c r="K119" t="s">
        <v>86</v>
      </c>
      <c r="L119" s="17">
        <v>43226</v>
      </c>
      <c r="M119" t="s">
        <v>87</v>
      </c>
      <c r="N119" t="s">
        <v>88</v>
      </c>
      <c r="O119" t="s">
        <v>82</v>
      </c>
      <c r="P119" t="s">
        <v>83</v>
      </c>
      <c r="Q119" t="s">
        <v>84</v>
      </c>
      <c r="R119">
        <v>99999</v>
      </c>
      <c r="S119" t="s">
        <v>71</v>
      </c>
      <c r="T119" t="s">
        <v>89</v>
      </c>
      <c r="U119" t="s">
        <v>190</v>
      </c>
      <c r="V119" t="s">
        <v>151</v>
      </c>
      <c r="W119" s="16">
        <v>81</v>
      </c>
      <c r="X119">
        <v>23</v>
      </c>
      <c r="Y119" s="18">
        <v>1863</v>
      </c>
      <c r="Z119" s="16">
        <v>195.61500000000001</v>
      </c>
    </row>
    <row r="120" spans="1:26" x14ac:dyDescent="0.25">
      <c r="A120">
        <v>1129</v>
      </c>
      <c r="B120" s="17">
        <v>43224</v>
      </c>
      <c r="C120">
        <v>4</v>
      </c>
      <c r="D120" t="s">
        <v>81</v>
      </c>
      <c r="E120" t="s">
        <v>82</v>
      </c>
      <c r="F120" t="s">
        <v>83</v>
      </c>
      <c r="G120" t="s">
        <v>84</v>
      </c>
      <c r="H120">
        <v>99999</v>
      </c>
      <c r="I120" t="s">
        <v>71</v>
      </c>
      <c r="J120" t="s">
        <v>85</v>
      </c>
      <c r="K120" t="s">
        <v>86</v>
      </c>
      <c r="L120" s="17">
        <v>43226</v>
      </c>
      <c r="M120" t="s">
        <v>87</v>
      </c>
      <c r="N120" t="s">
        <v>88</v>
      </c>
      <c r="O120" t="s">
        <v>82</v>
      </c>
      <c r="P120" t="s">
        <v>83</v>
      </c>
      <c r="Q120" t="s">
        <v>84</v>
      </c>
      <c r="R120">
        <v>99999</v>
      </c>
      <c r="S120" t="s">
        <v>71</v>
      </c>
      <c r="T120" t="s">
        <v>89</v>
      </c>
      <c r="U120" t="s">
        <v>191</v>
      </c>
      <c r="V120" t="s">
        <v>192</v>
      </c>
      <c r="W120" s="16">
        <v>7</v>
      </c>
      <c r="X120">
        <v>72</v>
      </c>
      <c r="Y120" s="18">
        <v>504</v>
      </c>
      <c r="Z120" s="16">
        <v>51.912000000000006</v>
      </c>
    </row>
    <row r="121" spans="1:26" x14ac:dyDescent="0.25">
      <c r="A121">
        <v>1131</v>
      </c>
      <c r="B121" s="17">
        <v>43228</v>
      </c>
      <c r="C121">
        <v>8</v>
      </c>
      <c r="D121" t="s">
        <v>97</v>
      </c>
      <c r="E121" t="s">
        <v>98</v>
      </c>
      <c r="F121" t="s">
        <v>99</v>
      </c>
      <c r="G121" t="s">
        <v>100</v>
      </c>
      <c r="H121">
        <v>99999</v>
      </c>
      <c r="I121" t="s">
        <v>71</v>
      </c>
      <c r="J121" t="s">
        <v>101</v>
      </c>
      <c r="K121" t="s">
        <v>102</v>
      </c>
      <c r="L121" s="17">
        <v>43230</v>
      </c>
      <c r="M121" t="s">
        <v>103</v>
      </c>
      <c r="N121" t="s">
        <v>104</v>
      </c>
      <c r="O121" t="s">
        <v>98</v>
      </c>
      <c r="P121" t="s">
        <v>99</v>
      </c>
      <c r="Q121" t="s">
        <v>100</v>
      </c>
      <c r="R121">
        <v>99999</v>
      </c>
      <c r="S121" t="s">
        <v>71</v>
      </c>
      <c r="T121" t="s">
        <v>89</v>
      </c>
      <c r="U121" t="s">
        <v>174</v>
      </c>
      <c r="V121" t="s">
        <v>175</v>
      </c>
      <c r="W121" s="16">
        <v>34.799999999999997</v>
      </c>
      <c r="X121">
        <v>22</v>
      </c>
      <c r="Y121" s="18">
        <v>765.59999999999991</v>
      </c>
      <c r="Z121" s="16">
        <v>75.02879999999999</v>
      </c>
    </row>
    <row r="122" spans="1:26" x14ac:dyDescent="0.25">
      <c r="A122">
        <v>1134</v>
      </c>
      <c r="B122" s="17">
        <v>43223</v>
      </c>
      <c r="C122">
        <v>3</v>
      </c>
      <c r="D122" t="s">
        <v>115</v>
      </c>
      <c r="E122" t="s">
        <v>116</v>
      </c>
      <c r="F122" t="s">
        <v>117</v>
      </c>
      <c r="G122" t="s">
        <v>118</v>
      </c>
      <c r="H122">
        <v>99999</v>
      </c>
      <c r="I122" t="s">
        <v>71</v>
      </c>
      <c r="J122" t="s">
        <v>72</v>
      </c>
      <c r="K122" t="s">
        <v>73</v>
      </c>
      <c r="L122" s="17">
        <v>43225</v>
      </c>
      <c r="M122" t="s">
        <v>74</v>
      </c>
      <c r="N122" t="s">
        <v>119</v>
      </c>
      <c r="O122" t="s">
        <v>116</v>
      </c>
      <c r="P122" t="s">
        <v>117</v>
      </c>
      <c r="Q122" t="s">
        <v>118</v>
      </c>
      <c r="R122">
        <v>99999</v>
      </c>
      <c r="S122" t="s">
        <v>71</v>
      </c>
      <c r="T122" t="s">
        <v>120</v>
      </c>
      <c r="U122" t="s">
        <v>176</v>
      </c>
      <c r="V122" t="s">
        <v>153</v>
      </c>
      <c r="W122" s="16">
        <v>10</v>
      </c>
      <c r="X122">
        <v>82</v>
      </c>
      <c r="Y122" s="18">
        <v>820</v>
      </c>
      <c r="Z122" s="16">
        <v>85.28</v>
      </c>
    </row>
    <row r="123" spans="1:26" x14ac:dyDescent="0.25">
      <c r="A123">
        <v>1135</v>
      </c>
      <c r="B123" s="17">
        <v>43223</v>
      </c>
      <c r="C123">
        <v>3</v>
      </c>
      <c r="D123" t="s">
        <v>115</v>
      </c>
      <c r="E123" t="s">
        <v>116</v>
      </c>
      <c r="F123" t="s">
        <v>117</v>
      </c>
      <c r="G123" t="s">
        <v>118</v>
      </c>
      <c r="H123">
        <v>99999</v>
      </c>
      <c r="I123" t="s">
        <v>71</v>
      </c>
      <c r="J123" t="s">
        <v>72</v>
      </c>
      <c r="K123" t="s">
        <v>73</v>
      </c>
      <c r="L123" s="17">
        <v>43225</v>
      </c>
      <c r="M123" t="s">
        <v>74</v>
      </c>
      <c r="N123" t="s">
        <v>119</v>
      </c>
      <c r="O123" t="s">
        <v>116</v>
      </c>
      <c r="P123" t="s">
        <v>117</v>
      </c>
      <c r="Q123" t="s">
        <v>118</v>
      </c>
      <c r="R123">
        <v>99999</v>
      </c>
      <c r="S123" t="s">
        <v>71</v>
      </c>
      <c r="T123" t="s">
        <v>120</v>
      </c>
      <c r="U123" t="s">
        <v>129</v>
      </c>
      <c r="V123" t="s">
        <v>130</v>
      </c>
      <c r="W123" s="16">
        <v>40</v>
      </c>
      <c r="X123">
        <v>98</v>
      </c>
      <c r="Y123" s="18">
        <v>3920</v>
      </c>
      <c r="Z123" s="16">
        <v>411.6</v>
      </c>
    </row>
    <row r="124" spans="1:26" x14ac:dyDescent="0.25">
      <c r="A124">
        <v>1138</v>
      </c>
      <c r="B124" s="17">
        <v>43258</v>
      </c>
      <c r="C124">
        <v>7</v>
      </c>
      <c r="D124" t="s">
        <v>145</v>
      </c>
      <c r="E124" t="s">
        <v>146</v>
      </c>
      <c r="F124" t="s">
        <v>147</v>
      </c>
      <c r="G124" t="s">
        <v>148</v>
      </c>
      <c r="H124">
        <v>99999</v>
      </c>
      <c r="I124" t="s">
        <v>71</v>
      </c>
      <c r="J124" t="s">
        <v>101</v>
      </c>
      <c r="K124" t="s">
        <v>102</v>
      </c>
      <c r="L124" s="17"/>
      <c r="N124" t="s">
        <v>149</v>
      </c>
      <c r="O124" t="s">
        <v>146</v>
      </c>
      <c r="P124" t="s">
        <v>147</v>
      </c>
      <c r="Q124" t="s">
        <v>148</v>
      </c>
      <c r="R124">
        <v>99999</v>
      </c>
      <c r="S124" t="s">
        <v>71</v>
      </c>
      <c r="U124" t="s">
        <v>96</v>
      </c>
      <c r="V124" t="s">
        <v>78</v>
      </c>
      <c r="W124" s="16">
        <v>46</v>
      </c>
      <c r="X124">
        <v>71</v>
      </c>
      <c r="Y124" s="18">
        <v>3266</v>
      </c>
      <c r="Z124" s="16">
        <v>310.27</v>
      </c>
    </row>
    <row r="125" spans="1:26" x14ac:dyDescent="0.25">
      <c r="A125">
        <v>1139</v>
      </c>
      <c r="B125" s="17">
        <v>43261</v>
      </c>
      <c r="C125">
        <v>10</v>
      </c>
      <c r="D125" t="s">
        <v>138</v>
      </c>
      <c r="E125" t="s">
        <v>139</v>
      </c>
      <c r="F125" t="s">
        <v>140</v>
      </c>
      <c r="G125" t="s">
        <v>141</v>
      </c>
      <c r="H125">
        <v>99999</v>
      </c>
      <c r="I125" t="s">
        <v>71</v>
      </c>
      <c r="J125" t="s">
        <v>142</v>
      </c>
      <c r="K125" t="s">
        <v>86</v>
      </c>
      <c r="L125" s="17">
        <v>43263</v>
      </c>
      <c r="M125" t="s">
        <v>87</v>
      </c>
      <c r="N125" t="s">
        <v>143</v>
      </c>
      <c r="O125" t="s">
        <v>139</v>
      </c>
      <c r="P125" t="s">
        <v>140</v>
      </c>
      <c r="Q125" t="s">
        <v>141</v>
      </c>
      <c r="R125">
        <v>99999</v>
      </c>
      <c r="S125" t="s">
        <v>71</v>
      </c>
      <c r="U125" t="s">
        <v>150</v>
      </c>
      <c r="V125" t="s">
        <v>151</v>
      </c>
      <c r="W125" s="16">
        <v>25</v>
      </c>
      <c r="X125">
        <v>40</v>
      </c>
      <c r="Y125" s="18">
        <v>1000</v>
      </c>
      <c r="Z125" s="16">
        <v>105</v>
      </c>
    </row>
    <row r="126" spans="1:26" x14ac:dyDescent="0.25">
      <c r="A126">
        <v>1140</v>
      </c>
      <c r="B126" s="17">
        <v>43261</v>
      </c>
      <c r="C126">
        <v>10</v>
      </c>
      <c r="D126" t="s">
        <v>138</v>
      </c>
      <c r="E126" t="s">
        <v>139</v>
      </c>
      <c r="F126" t="s">
        <v>140</v>
      </c>
      <c r="G126" t="s">
        <v>141</v>
      </c>
      <c r="H126">
        <v>99999</v>
      </c>
      <c r="I126" t="s">
        <v>71</v>
      </c>
      <c r="J126" t="s">
        <v>142</v>
      </c>
      <c r="K126" t="s">
        <v>86</v>
      </c>
      <c r="L126" s="17">
        <v>43263</v>
      </c>
      <c r="M126" t="s">
        <v>87</v>
      </c>
      <c r="N126" t="s">
        <v>143</v>
      </c>
      <c r="O126" t="s">
        <v>139</v>
      </c>
      <c r="P126" t="s">
        <v>140</v>
      </c>
      <c r="Q126" t="s">
        <v>141</v>
      </c>
      <c r="R126">
        <v>99999</v>
      </c>
      <c r="S126" t="s">
        <v>71</v>
      </c>
      <c r="U126" t="s">
        <v>152</v>
      </c>
      <c r="V126" t="s">
        <v>153</v>
      </c>
      <c r="W126" s="16">
        <v>22</v>
      </c>
      <c r="X126">
        <v>80</v>
      </c>
      <c r="Y126" s="18">
        <v>1760</v>
      </c>
      <c r="Z126" s="16">
        <v>172.48</v>
      </c>
    </row>
    <row r="127" spans="1:26" x14ac:dyDescent="0.25">
      <c r="A127">
        <v>1141</v>
      </c>
      <c r="B127" s="17">
        <v>43261</v>
      </c>
      <c r="C127">
        <v>10</v>
      </c>
      <c r="D127" t="s">
        <v>138</v>
      </c>
      <c r="E127" t="s">
        <v>139</v>
      </c>
      <c r="F127" t="s">
        <v>140</v>
      </c>
      <c r="G127" t="s">
        <v>141</v>
      </c>
      <c r="H127">
        <v>99999</v>
      </c>
      <c r="I127" t="s">
        <v>71</v>
      </c>
      <c r="J127" t="s">
        <v>142</v>
      </c>
      <c r="K127" t="s">
        <v>86</v>
      </c>
      <c r="L127" s="17">
        <v>43263</v>
      </c>
      <c r="M127" t="s">
        <v>87</v>
      </c>
      <c r="N127" t="s">
        <v>143</v>
      </c>
      <c r="O127" t="s">
        <v>139</v>
      </c>
      <c r="P127" t="s">
        <v>140</v>
      </c>
      <c r="Q127" t="s">
        <v>141</v>
      </c>
      <c r="R127">
        <v>99999</v>
      </c>
      <c r="S127" t="s">
        <v>71</v>
      </c>
      <c r="U127" t="s">
        <v>105</v>
      </c>
      <c r="V127" t="s">
        <v>106</v>
      </c>
      <c r="W127" s="16">
        <v>9.1999999999999993</v>
      </c>
      <c r="X127">
        <v>38</v>
      </c>
      <c r="Y127" s="18">
        <v>349.59999999999997</v>
      </c>
      <c r="Z127" s="16">
        <v>33.211999999999996</v>
      </c>
    </row>
    <row r="128" spans="1:26" x14ac:dyDescent="0.25">
      <c r="A128">
        <v>1142</v>
      </c>
      <c r="B128" s="17">
        <v>43262</v>
      </c>
      <c r="C128">
        <v>11</v>
      </c>
      <c r="D128" t="s">
        <v>154</v>
      </c>
      <c r="E128" t="s">
        <v>155</v>
      </c>
      <c r="F128" t="s">
        <v>156</v>
      </c>
      <c r="G128" t="s">
        <v>157</v>
      </c>
      <c r="H128">
        <v>99999</v>
      </c>
      <c r="I128" t="s">
        <v>71</v>
      </c>
      <c r="J128" t="s">
        <v>135</v>
      </c>
      <c r="K128" t="s">
        <v>136</v>
      </c>
      <c r="L128" s="17"/>
      <c r="M128" t="s">
        <v>103</v>
      </c>
      <c r="N128" t="s">
        <v>158</v>
      </c>
      <c r="O128" t="s">
        <v>155</v>
      </c>
      <c r="P128" t="s">
        <v>156</v>
      </c>
      <c r="Q128" t="s">
        <v>157</v>
      </c>
      <c r="R128">
        <v>99999</v>
      </c>
      <c r="S128" t="s">
        <v>71</v>
      </c>
      <c r="U128" t="s">
        <v>79</v>
      </c>
      <c r="V128" t="s">
        <v>80</v>
      </c>
      <c r="W128">
        <v>3.5</v>
      </c>
      <c r="X128">
        <v>28</v>
      </c>
      <c r="Y128" s="18">
        <v>98</v>
      </c>
      <c r="Z128" s="16">
        <v>10.290000000000001</v>
      </c>
    </row>
    <row r="129" spans="1:26" x14ac:dyDescent="0.25">
      <c r="A129">
        <v>1143</v>
      </c>
      <c r="B129" s="17">
        <v>43262</v>
      </c>
      <c r="C129">
        <v>11</v>
      </c>
      <c r="D129" t="s">
        <v>154</v>
      </c>
      <c r="E129" t="s">
        <v>155</v>
      </c>
      <c r="F129" t="s">
        <v>156</v>
      </c>
      <c r="G129" t="s">
        <v>157</v>
      </c>
      <c r="H129">
        <v>99999</v>
      </c>
      <c r="I129" t="s">
        <v>71</v>
      </c>
      <c r="J129" t="s">
        <v>135</v>
      </c>
      <c r="K129" t="s">
        <v>136</v>
      </c>
      <c r="L129" s="17"/>
      <c r="M129" t="s">
        <v>103</v>
      </c>
      <c r="N129" t="s">
        <v>158</v>
      </c>
      <c r="O129" t="s">
        <v>155</v>
      </c>
      <c r="P129" t="s">
        <v>156</v>
      </c>
      <c r="Q129" t="s">
        <v>157</v>
      </c>
      <c r="R129">
        <v>99999</v>
      </c>
      <c r="S129" t="s">
        <v>71</v>
      </c>
      <c r="U129" t="s">
        <v>144</v>
      </c>
      <c r="V129" t="s">
        <v>78</v>
      </c>
      <c r="W129">
        <v>2.99</v>
      </c>
      <c r="X129">
        <v>60</v>
      </c>
      <c r="Y129" s="18">
        <v>179.4</v>
      </c>
      <c r="Z129" s="16">
        <v>17.581200000000003</v>
      </c>
    </row>
    <row r="130" spans="1:26" x14ac:dyDescent="0.25">
      <c r="A130">
        <v>1144</v>
      </c>
      <c r="B130" s="17">
        <v>43252</v>
      </c>
      <c r="C130">
        <v>1</v>
      </c>
      <c r="D130" t="s">
        <v>159</v>
      </c>
      <c r="E130" t="s">
        <v>160</v>
      </c>
      <c r="F130" t="s">
        <v>161</v>
      </c>
      <c r="G130" t="s">
        <v>162</v>
      </c>
      <c r="H130">
        <v>99999</v>
      </c>
      <c r="I130" t="s">
        <v>71</v>
      </c>
      <c r="J130" t="s">
        <v>101</v>
      </c>
      <c r="K130" t="s">
        <v>102</v>
      </c>
      <c r="L130" s="17"/>
      <c r="N130" t="s">
        <v>163</v>
      </c>
      <c r="O130" t="s">
        <v>160</v>
      </c>
      <c r="P130" t="s">
        <v>161</v>
      </c>
      <c r="Q130" t="s">
        <v>162</v>
      </c>
      <c r="R130">
        <v>99999</v>
      </c>
      <c r="S130" t="s">
        <v>71</v>
      </c>
      <c r="U130" t="s">
        <v>95</v>
      </c>
      <c r="V130" t="s">
        <v>78</v>
      </c>
      <c r="W130">
        <v>18</v>
      </c>
      <c r="X130">
        <v>33</v>
      </c>
      <c r="Y130" s="18">
        <v>594</v>
      </c>
      <c r="Z130" s="16">
        <v>58.212000000000003</v>
      </c>
    </row>
    <row r="131" spans="1:26" x14ac:dyDescent="0.25">
      <c r="A131">
        <v>1145</v>
      </c>
      <c r="B131" s="17">
        <v>43252</v>
      </c>
      <c r="C131">
        <v>1</v>
      </c>
      <c r="D131" t="s">
        <v>159</v>
      </c>
      <c r="E131" t="s">
        <v>160</v>
      </c>
      <c r="F131" t="s">
        <v>161</v>
      </c>
      <c r="G131" t="s">
        <v>162</v>
      </c>
      <c r="H131">
        <v>99999</v>
      </c>
      <c r="I131" t="s">
        <v>71</v>
      </c>
      <c r="J131" t="s">
        <v>101</v>
      </c>
      <c r="K131" t="s">
        <v>102</v>
      </c>
      <c r="L131" s="17"/>
      <c r="N131" t="s">
        <v>163</v>
      </c>
      <c r="O131" t="s">
        <v>160</v>
      </c>
      <c r="P131" t="s">
        <v>161</v>
      </c>
      <c r="Q131" t="s">
        <v>162</v>
      </c>
      <c r="R131">
        <v>99999</v>
      </c>
      <c r="S131" t="s">
        <v>71</v>
      </c>
      <c r="U131" t="s">
        <v>96</v>
      </c>
      <c r="V131" t="s">
        <v>78</v>
      </c>
      <c r="W131">
        <v>46</v>
      </c>
      <c r="X131">
        <v>22</v>
      </c>
      <c r="Y131" s="18">
        <v>1012</v>
      </c>
      <c r="Z131" s="16">
        <v>101.2</v>
      </c>
    </row>
    <row r="132" spans="1:26" x14ac:dyDescent="0.25">
      <c r="A132">
        <v>1146</v>
      </c>
      <c r="B132" s="17">
        <v>43252</v>
      </c>
      <c r="C132">
        <v>1</v>
      </c>
      <c r="D132" t="s">
        <v>159</v>
      </c>
      <c r="E132" t="s">
        <v>160</v>
      </c>
      <c r="F132" t="s">
        <v>161</v>
      </c>
      <c r="G132" t="s">
        <v>162</v>
      </c>
      <c r="H132">
        <v>99999</v>
      </c>
      <c r="I132" t="s">
        <v>71</v>
      </c>
      <c r="J132" t="s">
        <v>101</v>
      </c>
      <c r="K132" t="s">
        <v>102</v>
      </c>
      <c r="L132" s="17"/>
      <c r="N132" t="s">
        <v>163</v>
      </c>
      <c r="O132" t="s">
        <v>160</v>
      </c>
      <c r="P132" t="s">
        <v>161</v>
      </c>
      <c r="Q132" t="s">
        <v>162</v>
      </c>
      <c r="R132">
        <v>99999</v>
      </c>
      <c r="S132" t="s">
        <v>71</v>
      </c>
      <c r="U132" t="s">
        <v>144</v>
      </c>
      <c r="V132" t="s">
        <v>78</v>
      </c>
      <c r="W132">
        <v>2.99</v>
      </c>
      <c r="X132">
        <v>51</v>
      </c>
      <c r="Y132" s="18">
        <v>152.49</v>
      </c>
      <c r="Z132" s="16">
        <v>14.944020000000002</v>
      </c>
    </row>
    <row r="133" spans="1:26" x14ac:dyDescent="0.25">
      <c r="A133">
        <v>1147</v>
      </c>
      <c r="B133" s="17">
        <v>43279</v>
      </c>
      <c r="C133">
        <v>28</v>
      </c>
      <c r="D133" t="s">
        <v>131</v>
      </c>
      <c r="E133" t="s">
        <v>132</v>
      </c>
      <c r="F133" t="s">
        <v>133</v>
      </c>
      <c r="G133" t="s">
        <v>134</v>
      </c>
      <c r="H133">
        <v>99999</v>
      </c>
      <c r="I133" t="s">
        <v>71</v>
      </c>
      <c r="J133" t="s">
        <v>135</v>
      </c>
      <c r="K133" t="s">
        <v>136</v>
      </c>
      <c r="L133" s="17">
        <v>43281</v>
      </c>
      <c r="M133" t="s">
        <v>103</v>
      </c>
      <c r="N133" t="s">
        <v>137</v>
      </c>
      <c r="O133" t="s">
        <v>132</v>
      </c>
      <c r="P133" t="s">
        <v>133</v>
      </c>
      <c r="Q133" t="s">
        <v>134</v>
      </c>
      <c r="R133">
        <v>99999</v>
      </c>
      <c r="S133" t="s">
        <v>71</v>
      </c>
      <c r="T133" t="s">
        <v>89</v>
      </c>
      <c r="U133" t="s">
        <v>121</v>
      </c>
      <c r="V133" t="s">
        <v>122</v>
      </c>
      <c r="W133">
        <v>9.65</v>
      </c>
      <c r="X133">
        <v>60</v>
      </c>
      <c r="Y133" s="18">
        <v>579</v>
      </c>
      <c r="Z133" s="16">
        <v>57.321000000000005</v>
      </c>
    </row>
    <row r="134" spans="1:26" x14ac:dyDescent="0.25">
      <c r="A134">
        <v>1148</v>
      </c>
      <c r="B134" s="17">
        <v>43279</v>
      </c>
      <c r="C134">
        <v>28</v>
      </c>
      <c r="D134" t="s">
        <v>131</v>
      </c>
      <c r="E134" t="s">
        <v>132</v>
      </c>
      <c r="F134" t="s">
        <v>133</v>
      </c>
      <c r="G134" t="s">
        <v>134</v>
      </c>
      <c r="H134">
        <v>99999</v>
      </c>
      <c r="I134" t="s">
        <v>71</v>
      </c>
      <c r="J134" t="s">
        <v>135</v>
      </c>
      <c r="K134" t="s">
        <v>136</v>
      </c>
      <c r="L134" s="17">
        <v>43281</v>
      </c>
      <c r="M134" t="s">
        <v>103</v>
      </c>
      <c r="N134" t="s">
        <v>137</v>
      </c>
      <c r="O134" t="s">
        <v>132</v>
      </c>
      <c r="P134" t="s">
        <v>133</v>
      </c>
      <c r="Q134" t="s">
        <v>134</v>
      </c>
      <c r="R134">
        <v>99999</v>
      </c>
      <c r="S134" t="s">
        <v>71</v>
      </c>
      <c r="T134" t="s">
        <v>89</v>
      </c>
      <c r="U134" t="s">
        <v>164</v>
      </c>
      <c r="V134" t="s">
        <v>165</v>
      </c>
      <c r="W134">
        <v>18.399999999999999</v>
      </c>
      <c r="X134">
        <v>98</v>
      </c>
      <c r="Y134" s="18">
        <v>1803.1999999999998</v>
      </c>
      <c r="Z134" s="16">
        <v>183.9264</v>
      </c>
    </row>
    <row r="135" spans="1:26" x14ac:dyDescent="0.25">
      <c r="A135">
        <v>1149</v>
      </c>
      <c r="B135" s="17">
        <v>43260</v>
      </c>
      <c r="C135">
        <v>9</v>
      </c>
      <c r="D135" t="s">
        <v>166</v>
      </c>
      <c r="E135" t="s">
        <v>167</v>
      </c>
      <c r="F135" t="s">
        <v>168</v>
      </c>
      <c r="G135" t="s">
        <v>169</v>
      </c>
      <c r="H135">
        <v>99999</v>
      </c>
      <c r="I135" t="s">
        <v>71</v>
      </c>
      <c r="J135" t="s">
        <v>170</v>
      </c>
      <c r="K135" t="s">
        <v>73</v>
      </c>
      <c r="L135" s="17">
        <v>43262</v>
      </c>
      <c r="M135" t="s">
        <v>87</v>
      </c>
      <c r="N135" t="s">
        <v>171</v>
      </c>
      <c r="O135" t="s">
        <v>167</v>
      </c>
      <c r="P135" t="s">
        <v>168</v>
      </c>
      <c r="Q135" t="s">
        <v>169</v>
      </c>
      <c r="R135">
        <v>99999</v>
      </c>
      <c r="S135" t="s">
        <v>71</v>
      </c>
      <c r="T135" t="s">
        <v>76</v>
      </c>
      <c r="U135" t="s">
        <v>172</v>
      </c>
      <c r="V135" t="s">
        <v>173</v>
      </c>
      <c r="W135">
        <v>19.5</v>
      </c>
      <c r="X135">
        <v>27</v>
      </c>
      <c r="Y135" s="18">
        <v>526.5</v>
      </c>
      <c r="Z135" s="16">
        <v>51.070500000000003</v>
      </c>
    </row>
    <row r="136" spans="1:26" x14ac:dyDescent="0.25">
      <c r="A136">
        <v>1150</v>
      </c>
      <c r="B136" s="17">
        <v>43260</v>
      </c>
      <c r="C136">
        <v>9</v>
      </c>
      <c r="D136" t="s">
        <v>166</v>
      </c>
      <c r="E136" t="s">
        <v>167</v>
      </c>
      <c r="F136" t="s">
        <v>168</v>
      </c>
      <c r="G136" t="s">
        <v>169</v>
      </c>
      <c r="H136">
        <v>99999</v>
      </c>
      <c r="I136" t="s">
        <v>71</v>
      </c>
      <c r="J136" t="s">
        <v>170</v>
      </c>
      <c r="K136" t="s">
        <v>73</v>
      </c>
      <c r="L136" s="17">
        <v>43262</v>
      </c>
      <c r="M136" t="s">
        <v>87</v>
      </c>
      <c r="N136" t="s">
        <v>171</v>
      </c>
      <c r="O136" t="s">
        <v>167</v>
      </c>
      <c r="P136" t="s">
        <v>168</v>
      </c>
      <c r="Q136" t="s">
        <v>169</v>
      </c>
      <c r="R136">
        <v>99999</v>
      </c>
      <c r="S136" t="s">
        <v>71</v>
      </c>
      <c r="T136" t="s">
        <v>76</v>
      </c>
      <c r="U136" t="s">
        <v>174</v>
      </c>
      <c r="V136" t="s">
        <v>175</v>
      </c>
      <c r="W136">
        <v>34.799999999999997</v>
      </c>
      <c r="X136">
        <v>88</v>
      </c>
      <c r="Y136" s="18">
        <v>3062.3999999999996</v>
      </c>
      <c r="Z136" s="16">
        <v>303.17759999999993</v>
      </c>
    </row>
    <row r="137" spans="1:26" x14ac:dyDescent="0.25">
      <c r="A137">
        <v>1151</v>
      </c>
      <c r="B137" s="17">
        <v>43257</v>
      </c>
      <c r="C137">
        <v>6</v>
      </c>
      <c r="D137" t="s">
        <v>123</v>
      </c>
      <c r="E137" t="s">
        <v>124</v>
      </c>
      <c r="F137" t="s">
        <v>125</v>
      </c>
      <c r="G137" t="s">
        <v>126</v>
      </c>
      <c r="H137">
        <v>99999</v>
      </c>
      <c r="I137" t="s">
        <v>71</v>
      </c>
      <c r="J137" t="s">
        <v>127</v>
      </c>
      <c r="K137" t="s">
        <v>102</v>
      </c>
      <c r="L137" s="17">
        <v>43259</v>
      </c>
      <c r="M137" t="s">
        <v>74</v>
      </c>
      <c r="N137" t="s">
        <v>128</v>
      </c>
      <c r="O137" t="s">
        <v>124</v>
      </c>
      <c r="P137" t="s">
        <v>125</v>
      </c>
      <c r="Q137" t="s">
        <v>126</v>
      </c>
      <c r="R137">
        <v>99999</v>
      </c>
      <c r="S137" t="s">
        <v>71</v>
      </c>
      <c r="T137" t="s">
        <v>89</v>
      </c>
      <c r="U137" t="s">
        <v>77</v>
      </c>
      <c r="V137" t="s">
        <v>78</v>
      </c>
      <c r="W137">
        <v>14</v>
      </c>
      <c r="X137">
        <v>65</v>
      </c>
      <c r="Y137" s="18">
        <v>910</v>
      </c>
      <c r="Z137" s="16">
        <v>95.55</v>
      </c>
    </row>
    <row r="138" spans="1:26" x14ac:dyDescent="0.25">
      <c r="A138">
        <v>1152</v>
      </c>
      <c r="B138" s="17">
        <v>43259</v>
      </c>
      <c r="C138">
        <v>8</v>
      </c>
      <c r="D138" t="s">
        <v>97</v>
      </c>
      <c r="E138" t="s">
        <v>98</v>
      </c>
      <c r="F138" t="s">
        <v>99</v>
      </c>
      <c r="G138" t="s">
        <v>100</v>
      </c>
      <c r="H138">
        <v>99999</v>
      </c>
      <c r="I138" t="s">
        <v>71</v>
      </c>
      <c r="J138" t="s">
        <v>101</v>
      </c>
      <c r="K138" t="s">
        <v>102</v>
      </c>
      <c r="L138" s="17">
        <v>43261</v>
      </c>
      <c r="M138" t="s">
        <v>74</v>
      </c>
      <c r="N138" t="s">
        <v>104</v>
      </c>
      <c r="O138" t="s">
        <v>98</v>
      </c>
      <c r="P138" t="s">
        <v>99</v>
      </c>
      <c r="Q138" t="s">
        <v>100</v>
      </c>
      <c r="R138">
        <v>99999</v>
      </c>
      <c r="S138" t="s">
        <v>71</v>
      </c>
      <c r="T138" t="s">
        <v>76</v>
      </c>
      <c r="U138" t="s">
        <v>129</v>
      </c>
      <c r="V138" t="s">
        <v>130</v>
      </c>
      <c r="W138">
        <v>40</v>
      </c>
      <c r="X138">
        <v>38</v>
      </c>
      <c r="Y138" s="18">
        <v>1520</v>
      </c>
      <c r="Z138" s="16">
        <v>148.96</v>
      </c>
    </row>
    <row r="139" spans="1:26" x14ac:dyDescent="0.25">
      <c r="A139">
        <v>1153</v>
      </c>
      <c r="B139" s="17">
        <v>43259</v>
      </c>
      <c r="C139">
        <v>8</v>
      </c>
      <c r="D139" t="s">
        <v>97</v>
      </c>
      <c r="E139" t="s">
        <v>98</v>
      </c>
      <c r="F139" t="s">
        <v>99</v>
      </c>
      <c r="G139" t="s">
        <v>100</v>
      </c>
      <c r="H139">
        <v>99999</v>
      </c>
      <c r="I139" t="s">
        <v>71</v>
      </c>
      <c r="J139" t="s">
        <v>101</v>
      </c>
      <c r="K139" t="s">
        <v>102</v>
      </c>
      <c r="L139">
        <v>41800</v>
      </c>
      <c r="M139" t="s">
        <v>74</v>
      </c>
      <c r="N139" t="s">
        <v>104</v>
      </c>
      <c r="O139" t="s">
        <v>98</v>
      </c>
      <c r="P139" t="s">
        <v>99</v>
      </c>
      <c r="Q139" t="s">
        <v>100</v>
      </c>
      <c r="R139">
        <v>99999</v>
      </c>
      <c r="S139" t="s">
        <v>71</v>
      </c>
      <c r="T139" t="s">
        <v>76</v>
      </c>
      <c r="U139" t="s">
        <v>105</v>
      </c>
      <c r="V139" t="s">
        <v>106</v>
      </c>
      <c r="W139" s="16">
        <v>9.1999999999999993</v>
      </c>
      <c r="X139">
        <v>80</v>
      </c>
      <c r="Y139" s="18">
        <v>736</v>
      </c>
      <c r="Z139" s="16">
        <v>70.656000000000006</v>
      </c>
    </row>
    <row r="140" spans="1:26" x14ac:dyDescent="0.25">
      <c r="A140">
        <v>1154</v>
      </c>
      <c r="B140" s="17">
        <v>43276</v>
      </c>
      <c r="C140">
        <v>25</v>
      </c>
      <c r="D140" t="s">
        <v>178</v>
      </c>
      <c r="E140" t="s">
        <v>179</v>
      </c>
      <c r="F140" t="s">
        <v>140</v>
      </c>
      <c r="G140" t="s">
        <v>141</v>
      </c>
      <c r="H140">
        <v>99999</v>
      </c>
      <c r="I140" t="s">
        <v>71</v>
      </c>
      <c r="J140" t="s">
        <v>142</v>
      </c>
      <c r="K140" t="s">
        <v>86</v>
      </c>
      <c r="L140" s="17">
        <v>43278</v>
      </c>
      <c r="M140" t="s">
        <v>87</v>
      </c>
      <c r="N140" t="s">
        <v>180</v>
      </c>
      <c r="O140" t="s">
        <v>179</v>
      </c>
      <c r="P140" t="s">
        <v>140</v>
      </c>
      <c r="Q140" t="s">
        <v>141</v>
      </c>
      <c r="R140">
        <v>99999</v>
      </c>
      <c r="S140" t="s">
        <v>71</v>
      </c>
      <c r="T140" t="s">
        <v>120</v>
      </c>
      <c r="U140" t="s">
        <v>187</v>
      </c>
      <c r="V140" t="s">
        <v>106</v>
      </c>
      <c r="W140" s="16">
        <v>10</v>
      </c>
      <c r="X140">
        <v>49</v>
      </c>
      <c r="Y140" s="18">
        <v>490</v>
      </c>
      <c r="Z140" s="16">
        <v>47.04</v>
      </c>
    </row>
    <row r="141" spans="1:26" x14ac:dyDescent="0.25">
      <c r="A141">
        <v>1155</v>
      </c>
      <c r="B141" s="17">
        <v>43277</v>
      </c>
      <c r="C141">
        <v>26</v>
      </c>
      <c r="D141" t="s">
        <v>181</v>
      </c>
      <c r="E141" t="s">
        <v>182</v>
      </c>
      <c r="F141" t="s">
        <v>156</v>
      </c>
      <c r="G141" t="s">
        <v>157</v>
      </c>
      <c r="H141">
        <v>99999</v>
      </c>
      <c r="I141" t="s">
        <v>71</v>
      </c>
      <c r="J141" t="s">
        <v>135</v>
      </c>
      <c r="K141" t="s">
        <v>136</v>
      </c>
      <c r="L141" s="17">
        <v>43279</v>
      </c>
      <c r="M141" t="s">
        <v>103</v>
      </c>
      <c r="N141" t="s">
        <v>183</v>
      </c>
      <c r="O141" t="s">
        <v>182</v>
      </c>
      <c r="P141" t="s">
        <v>156</v>
      </c>
      <c r="Q141" t="s">
        <v>157</v>
      </c>
      <c r="R141">
        <v>99999</v>
      </c>
      <c r="S141" t="s">
        <v>71</v>
      </c>
      <c r="T141" t="s">
        <v>89</v>
      </c>
      <c r="U141" t="s">
        <v>188</v>
      </c>
      <c r="V141" t="s">
        <v>189</v>
      </c>
      <c r="W141" s="16">
        <v>21.35</v>
      </c>
      <c r="X141">
        <v>90</v>
      </c>
      <c r="Y141" s="18">
        <v>1921.5000000000002</v>
      </c>
      <c r="Z141" s="16">
        <v>186.38550000000004</v>
      </c>
    </row>
    <row r="142" spans="1:26" x14ac:dyDescent="0.25">
      <c r="A142">
        <v>1156</v>
      </c>
      <c r="B142" s="17">
        <v>43277</v>
      </c>
      <c r="C142">
        <v>26</v>
      </c>
      <c r="D142" t="s">
        <v>181</v>
      </c>
      <c r="E142" t="s">
        <v>182</v>
      </c>
      <c r="F142" t="s">
        <v>156</v>
      </c>
      <c r="G142" t="s">
        <v>157</v>
      </c>
      <c r="H142">
        <v>99999</v>
      </c>
      <c r="I142" t="s">
        <v>71</v>
      </c>
      <c r="J142" t="s">
        <v>135</v>
      </c>
      <c r="K142" t="s">
        <v>136</v>
      </c>
      <c r="L142" s="17">
        <v>43279</v>
      </c>
      <c r="M142" t="s">
        <v>103</v>
      </c>
      <c r="N142" t="s">
        <v>183</v>
      </c>
      <c r="O142" t="s">
        <v>182</v>
      </c>
      <c r="P142" t="s">
        <v>156</v>
      </c>
      <c r="Q142" t="s">
        <v>157</v>
      </c>
      <c r="R142">
        <v>99999</v>
      </c>
      <c r="S142" t="s">
        <v>71</v>
      </c>
      <c r="T142" t="s">
        <v>89</v>
      </c>
      <c r="U142" t="s">
        <v>121</v>
      </c>
      <c r="V142" t="s">
        <v>122</v>
      </c>
      <c r="W142" s="16">
        <v>9.65</v>
      </c>
      <c r="X142">
        <v>60</v>
      </c>
      <c r="Y142" s="18">
        <v>579</v>
      </c>
      <c r="Z142" s="16">
        <v>59.637000000000008</v>
      </c>
    </row>
    <row r="143" spans="1:26" x14ac:dyDescent="0.25">
      <c r="A143">
        <v>1157</v>
      </c>
      <c r="B143" s="17">
        <v>43277</v>
      </c>
      <c r="C143">
        <v>26</v>
      </c>
      <c r="D143" t="s">
        <v>181</v>
      </c>
      <c r="E143" t="s">
        <v>182</v>
      </c>
      <c r="F143" t="s">
        <v>156</v>
      </c>
      <c r="G143" t="s">
        <v>157</v>
      </c>
      <c r="H143">
        <v>99999</v>
      </c>
      <c r="I143" t="s">
        <v>71</v>
      </c>
      <c r="J143" t="s">
        <v>135</v>
      </c>
      <c r="K143" t="s">
        <v>136</v>
      </c>
      <c r="L143">
        <v>41818</v>
      </c>
      <c r="M143" t="s">
        <v>103</v>
      </c>
      <c r="N143" t="s">
        <v>183</v>
      </c>
      <c r="O143" t="s">
        <v>182</v>
      </c>
      <c r="P143" t="s">
        <v>156</v>
      </c>
      <c r="Q143" t="s">
        <v>157</v>
      </c>
      <c r="R143">
        <v>99999</v>
      </c>
      <c r="S143" t="s">
        <v>71</v>
      </c>
      <c r="T143" t="s">
        <v>89</v>
      </c>
      <c r="U143" t="s">
        <v>164</v>
      </c>
      <c r="V143" t="s">
        <v>165</v>
      </c>
      <c r="W143" s="16">
        <v>18.399999999999999</v>
      </c>
      <c r="X143">
        <v>39</v>
      </c>
      <c r="Y143" s="18">
        <v>717.59999999999991</v>
      </c>
      <c r="Z143" s="16">
        <v>71.759999999999991</v>
      </c>
    </row>
    <row r="144" spans="1:26" x14ac:dyDescent="0.25">
      <c r="A144">
        <v>1158</v>
      </c>
      <c r="B144" s="17">
        <v>43280</v>
      </c>
      <c r="C144">
        <v>29</v>
      </c>
      <c r="D144" t="s">
        <v>107</v>
      </c>
      <c r="E144" t="s">
        <v>108</v>
      </c>
      <c r="F144" t="s">
        <v>109</v>
      </c>
      <c r="G144" t="s">
        <v>110</v>
      </c>
      <c r="H144">
        <v>99999</v>
      </c>
      <c r="I144" t="s">
        <v>71</v>
      </c>
      <c r="J144" t="s">
        <v>111</v>
      </c>
      <c r="K144" t="s">
        <v>73</v>
      </c>
      <c r="L144">
        <v>41821</v>
      </c>
      <c r="M144" t="s">
        <v>74</v>
      </c>
      <c r="N144" t="s">
        <v>112</v>
      </c>
      <c r="O144" t="s">
        <v>108</v>
      </c>
      <c r="P144" t="s">
        <v>109</v>
      </c>
      <c r="Q144" t="s">
        <v>110</v>
      </c>
      <c r="R144">
        <v>99999</v>
      </c>
      <c r="S144" t="s">
        <v>71</v>
      </c>
      <c r="T144" t="s">
        <v>76</v>
      </c>
      <c r="U144" t="s">
        <v>77</v>
      </c>
      <c r="V144" t="s">
        <v>78</v>
      </c>
      <c r="W144" s="16">
        <v>14</v>
      </c>
      <c r="X144">
        <v>79</v>
      </c>
      <c r="Y144" s="18">
        <v>1106</v>
      </c>
      <c r="Z144" s="16">
        <v>113.91800000000001</v>
      </c>
    </row>
    <row r="145" spans="1:26" x14ac:dyDescent="0.25">
      <c r="A145">
        <v>1159</v>
      </c>
      <c r="B145" s="17">
        <v>43257</v>
      </c>
      <c r="C145">
        <v>6</v>
      </c>
      <c r="D145" t="s">
        <v>123</v>
      </c>
      <c r="E145" t="s">
        <v>124</v>
      </c>
      <c r="F145" t="s">
        <v>125</v>
      </c>
      <c r="G145" t="s">
        <v>126</v>
      </c>
      <c r="H145">
        <v>99999</v>
      </c>
      <c r="I145" t="s">
        <v>71</v>
      </c>
      <c r="J145" t="s">
        <v>127</v>
      </c>
      <c r="K145" t="s">
        <v>102</v>
      </c>
      <c r="L145">
        <v>41798</v>
      </c>
      <c r="M145" t="s">
        <v>103</v>
      </c>
      <c r="N145" t="s">
        <v>128</v>
      </c>
      <c r="O145" t="s">
        <v>124</v>
      </c>
      <c r="P145" t="s">
        <v>125</v>
      </c>
      <c r="Q145" t="s">
        <v>126</v>
      </c>
      <c r="R145">
        <v>99999</v>
      </c>
      <c r="S145" t="s">
        <v>71</v>
      </c>
      <c r="T145" t="s">
        <v>76</v>
      </c>
      <c r="U145" t="s">
        <v>113</v>
      </c>
      <c r="V145" t="s">
        <v>114</v>
      </c>
      <c r="W145" s="16">
        <v>12.75</v>
      </c>
      <c r="X145">
        <v>44</v>
      </c>
      <c r="Y145" s="18">
        <v>561</v>
      </c>
      <c r="Z145" s="16">
        <v>57.222000000000001</v>
      </c>
    </row>
    <row r="146" spans="1:26" x14ac:dyDescent="0.25">
      <c r="A146">
        <v>1161</v>
      </c>
      <c r="B146" s="17">
        <v>43255</v>
      </c>
      <c r="C146">
        <v>4</v>
      </c>
      <c r="D146" t="s">
        <v>81</v>
      </c>
      <c r="E146" t="s">
        <v>82</v>
      </c>
      <c r="F146" t="s">
        <v>83</v>
      </c>
      <c r="G146" t="s">
        <v>84</v>
      </c>
      <c r="H146">
        <v>99999</v>
      </c>
      <c r="I146" t="s">
        <v>71</v>
      </c>
      <c r="J146" t="s">
        <v>85</v>
      </c>
      <c r="K146" t="s">
        <v>86</v>
      </c>
      <c r="L146">
        <v>41796</v>
      </c>
      <c r="M146" t="s">
        <v>87</v>
      </c>
      <c r="N146" t="s">
        <v>88</v>
      </c>
      <c r="O146" t="s">
        <v>82</v>
      </c>
      <c r="P146" t="s">
        <v>83</v>
      </c>
      <c r="Q146" t="s">
        <v>84</v>
      </c>
      <c r="R146">
        <v>99999</v>
      </c>
      <c r="S146" t="s">
        <v>71</v>
      </c>
      <c r="T146" t="s">
        <v>89</v>
      </c>
      <c r="U146" t="s">
        <v>190</v>
      </c>
      <c r="V146" t="s">
        <v>151</v>
      </c>
      <c r="W146" s="16">
        <v>81</v>
      </c>
      <c r="X146">
        <v>98</v>
      </c>
      <c r="Y146" s="18">
        <v>7938</v>
      </c>
      <c r="Z146" s="16">
        <v>769.98599999999999</v>
      </c>
    </row>
    <row r="147" spans="1:26" x14ac:dyDescent="0.25">
      <c r="A147">
        <v>1162</v>
      </c>
      <c r="B147" s="17">
        <v>43255</v>
      </c>
      <c r="C147">
        <v>4</v>
      </c>
      <c r="D147" t="s">
        <v>81</v>
      </c>
      <c r="E147" t="s">
        <v>82</v>
      </c>
      <c r="F147" t="s">
        <v>83</v>
      </c>
      <c r="G147" t="s">
        <v>84</v>
      </c>
      <c r="H147">
        <v>99999</v>
      </c>
      <c r="I147" t="s">
        <v>71</v>
      </c>
      <c r="J147" t="s">
        <v>85</v>
      </c>
      <c r="K147" t="s">
        <v>86</v>
      </c>
      <c r="L147">
        <v>41796</v>
      </c>
      <c r="M147" t="s">
        <v>87</v>
      </c>
      <c r="N147" t="s">
        <v>88</v>
      </c>
      <c r="O147" t="s">
        <v>82</v>
      </c>
      <c r="P147" t="s">
        <v>83</v>
      </c>
      <c r="Q147" t="s">
        <v>84</v>
      </c>
      <c r="R147">
        <v>99999</v>
      </c>
      <c r="S147" t="s">
        <v>71</v>
      </c>
      <c r="T147" t="s">
        <v>89</v>
      </c>
      <c r="U147" t="s">
        <v>191</v>
      </c>
      <c r="V147" t="s">
        <v>192</v>
      </c>
      <c r="W147" s="16">
        <v>7</v>
      </c>
      <c r="X147">
        <v>61</v>
      </c>
      <c r="Y147" s="18">
        <v>427</v>
      </c>
      <c r="Z147" s="16">
        <v>42.273000000000003</v>
      </c>
    </row>
    <row r="148" spans="1:26" x14ac:dyDescent="0.25">
      <c r="A148">
        <v>1164</v>
      </c>
      <c r="B148" s="17">
        <v>43259</v>
      </c>
      <c r="C148">
        <v>8</v>
      </c>
      <c r="D148" t="s">
        <v>97</v>
      </c>
      <c r="E148" t="s">
        <v>98</v>
      </c>
      <c r="F148" t="s">
        <v>99</v>
      </c>
      <c r="G148" t="s">
        <v>100</v>
      </c>
      <c r="H148">
        <v>99999</v>
      </c>
      <c r="I148" t="s">
        <v>71</v>
      </c>
      <c r="J148" t="s">
        <v>101</v>
      </c>
      <c r="K148" t="s">
        <v>102</v>
      </c>
      <c r="L148" s="17">
        <v>43261</v>
      </c>
      <c r="M148" t="s">
        <v>103</v>
      </c>
      <c r="N148" t="s">
        <v>104</v>
      </c>
      <c r="O148" t="s">
        <v>98</v>
      </c>
      <c r="P148" t="s">
        <v>99</v>
      </c>
      <c r="Q148" t="s">
        <v>100</v>
      </c>
      <c r="R148">
        <v>99999</v>
      </c>
      <c r="S148" t="s">
        <v>71</v>
      </c>
      <c r="T148" t="s">
        <v>89</v>
      </c>
      <c r="U148" t="s">
        <v>174</v>
      </c>
      <c r="V148" t="s">
        <v>175</v>
      </c>
      <c r="W148" s="16">
        <v>34.799999999999997</v>
      </c>
      <c r="X148">
        <v>30</v>
      </c>
      <c r="Y148" s="18">
        <v>1044</v>
      </c>
      <c r="Z148" s="16">
        <v>109.62</v>
      </c>
    </row>
    <row r="149" spans="1:26" x14ac:dyDescent="0.25">
      <c r="A149">
        <v>1167</v>
      </c>
      <c r="B149" s="17">
        <v>43254</v>
      </c>
      <c r="C149">
        <v>3</v>
      </c>
      <c r="D149" t="s">
        <v>115</v>
      </c>
      <c r="E149" t="s">
        <v>116</v>
      </c>
      <c r="F149" t="s">
        <v>117</v>
      </c>
      <c r="G149" t="s">
        <v>118</v>
      </c>
      <c r="H149">
        <v>99999</v>
      </c>
      <c r="I149" t="s">
        <v>71</v>
      </c>
      <c r="J149" t="s">
        <v>72</v>
      </c>
      <c r="K149" t="s">
        <v>73</v>
      </c>
      <c r="L149" s="17">
        <v>43256</v>
      </c>
      <c r="M149" t="s">
        <v>74</v>
      </c>
      <c r="N149" t="s">
        <v>119</v>
      </c>
      <c r="O149" t="s">
        <v>116</v>
      </c>
      <c r="P149" t="s">
        <v>117</v>
      </c>
      <c r="Q149" t="s">
        <v>118</v>
      </c>
      <c r="R149">
        <v>99999</v>
      </c>
      <c r="S149" t="s">
        <v>71</v>
      </c>
      <c r="T149" t="s">
        <v>120</v>
      </c>
      <c r="U149" t="s">
        <v>176</v>
      </c>
      <c r="V149" t="s">
        <v>153</v>
      </c>
      <c r="W149" s="16">
        <v>10</v>
      </c>
      <c r="X149">
        <v>24</v>
      </c>
      <c r="Y149" s="18">
        <v>240</v>
      </c>
      <c r="Z149" s="16">
        <v>25.200000000000003</v>
      </c>
    </row>
    <row r="150" spans="1:26" x14ac:dyDescent="0.25">
      <c r="A150">
        <v>1168</v>
      </c>
      <c r="B150" s="17">
        <v>43254</v>
      </c>
      <c r="C150">
        <v>3</v>
      </c>
      <c r="D150" t="s">
        <v>115</v>
      </c>
      <c r="E150" t="s">
        <v>116</v>
      </c>
      <c r="F150" t="s">
        <v>117</v>
      </c>
      <c r="G150" t="s">
        <v>118</v>
      </c>
      <c r="H150">
        <v>99999</v>
      </c>
      <c r="I150" t="s">
        <v>71</v>
      </c>
      <c r="J150" t="s">
        <v>72</v>
      </c>
      <c r="K150" t="s">
        <v>73</v>
      </c>
      <c r="L150" s="17">
        <v>43256</v>
      </c>
      <c r="M150" t="s">
        <v>74</v>
      </c>
      <c r="N150" t="s">
        <v>119</v>
      </c>
      <c r="O150" t="s">
        <v>116</v>
      </c>
      <c r="P150" t="s">
        <v>117</v>
      </c>
      <c r="Q150" t="s">
        <v>118</v>
      </c>
      <c r="R150">
        <v>99999</v>
      </c>
      <c r="S150" t="s">
        <v>71</v>
      </c>
      <c r="T150" t="s">
        <v>120</v>
      </c>
      <c r="U150" t="s">
        <v>129</v>
      </c>
      <c r="V150" t="s">
        <v>130</v>
      </c>
      <c r="W150" s="16">
        <v>40</v>
      </c>
      <c r="X150">
        <v>28</v>
      </c>
      <c r="Y150" s="18">
        <v>1120</v>
      </c>
      <c r="Z150" s="16">
        <v>109.75999999999999</v>
      </c>
    </row>
    <row r="151" spans="1:26" x14ac:dyDescent="0.25">
      <c r="A151">
        <v>1172</v>
      </c>
      <c r="B151" s="17">
        <v>43261</v>
      </c>
      <c r="C151">
        <v>10</v>
      </c>
      <c r="D151" t="s">
        <v>138</v>
      </c>
      <c r="E151" t="s">
        <v>139</v>
      </c>
      <c r="F151" t="s">
        <v>140</v>
      </c>
      <c r="G151" t="s">
        <v>141</v>
      </c>
      <c r="H151">
        <v>99999</v>
      </c>
      <c r="I151" t="s">
        <v>71</v>
      </c>
      <c r="J151" t="s">
        <v>142</v>
      </c>
      <c r="K151" t="s">
        <v>86</v>
      </c>
      <c r="L151" s="17">
        <v>43263</v>
      </c>
      <c r="M151" t="s">
        <v>74</v>
      </c>
      <c r="N151" t="s">
        <v>143</v>
      </c>
      <c r="O151" t="s">
        <v>139</v>
      </c>
      <c r="P151" t="s">
        <v>140</v>
      </c>
      <c r="Q151" t="s">
        <v>141</v>
      </c>
      <c r="R151">
        <v>99999</v>
      </c>
      <c r="S151" t="s">
        <v>71</v>
      </c>
      <c r="T151" t="s">
        <v>89</v>
      </c>
      <c r="U151" t="s">
        <v>177</v>
      </c>
      <c r="V151" t="s">
        <v>80</v>
      </c>
      <c r="W151" s="16">
        <v>10</v>
      </c>
      <c r="X151">
        <v>74</v>
      </c>
      <c r="Y151" s="18">
        <v>740</v>
      </c>
      <c r="Z151" s="16">
        <v>71.78</v>
      </c>
    </row>
    <row r="152" spans="1:26" x14ac:dyDescent="0.25">
      <c r="A152">
        <v>1174</v>
      </c>
      <c r="B152" s="17">
        <v>43261</v>
      </c>
      <c r="C152">
        <v>10</v>
      </c>
      <c r="D152" t="s">
        <v>138</v>
      </c>
      <c r="E152" t="s">
        <v>139</v>
      </c>
      <c r="F152" t="s">
        <v>140</v>
      </c>
      <c r="G152" t="s">
        <v>141</v>
      </c>
      <c r="H152">
        <v>99999</v>
      </c>
      <c r="I152" t="s">
        <v>71</v>
      </c>
      <c r="J152" t="s">
        <v>142</v>
      </c>
      <c r="K152" t="s">
        <v>86</v>
      </c>
      <c r="L152" s="17"/>
      <c r="M152" t="s">
        <v>87</v>
      </c>
      <c r="N152" t="s">
        <v>143</v>
      </c>
      <c r="O152" t="s">
        <v>139</v>
      </c>
      <c r="P152" t="s">
        <v>140</v>
      </c>
      <c r="Q152" t="s">
        <v>141</v>
      </c>
      <c r="R152">
        <v>99999</v>
      </c>
      <c r="S152" t="s">
        <v>71</v>
      </c>
      <c r="U152" t="s">
        <v>79</v>
      </c>
      <c r="V152" t="s">
        <v>80</v>
      </c>
      <c r="W152" s="16">
        <v>3.5</v>
      </c>
      <c r="X152">
        <v>90</v>
      </c>
      <c r="Y152" s="18">
        <v>315</v>
      </c>
      <c r="Z152" s="16">
        <v>30.24</v>
      </c>
    </row>
    <row r="153" spans="1:26" x14ac:dyDescent="0.25">
      <c r="A153">
        <v>1175</v>
      </c>
      <c r="B153" s="17">
        <v>43262</v>
      </c>
      <c r="C153">
        <v>11</v>
      </c>
      <c r="D153" t="s">
        <v>154</v>
      </c>
      <c r="E153" t="s">
        <v>155</v>
      </c>
      <c r="F153" t="s">
        <v>156</v>
      </c>
      <c r="G153" t="s">
        <v>157</v>
      </c>
      <c r="H153">
        <v>99999</v>
      </c>
      <c r="I153" t="s">
        <v>71</v>
      </c>
      <c r="J153" t="s">
        <v>135</v>
      </c>
      <c r="K153" t="s">
        <v>136</v>
      </c>
      <c r="L153" s="17"/>
      <c r="M153" t="s">
        <v>103</v>
      </c>
      <c r="N153" t="s">
        <v>158</v>
      </c>
      <c r="O153" t="s">
        <v>155</v>
      </c>
      <c r="P153" t="s">
        <v>156</v>
      </c>
      <c r="Q153" t="s">
        <v>157</v>
      </c>
      <c r="R153">
        <v>99999</v>
      </c>
      <c r="S153" t="s">
        <v>71</v>
      </c>
      <c r="U153" t="s">
        <v>129</v>
      </c>
      <c r="V153" t="s">
        <v>130</v>
      </c>
      <c r="W153" s="16">
        <v>40</v>
      </c>
      <c r="X153">
        <v>27</v>
      </c>
      <c r="Y153" s="18">
        <v>1080</v>
      </c>
      <c r="Z153" s="16">
        <v>111.24000000000001</v>
      </c>
    </row>
    <row r="154" spans="1:26" x14ac:dyDescent="0.25">
      <c r="A154">
        <v>1176</v>
      </c>
      <c r="B154" s="17">
        <v>43252</v>
      </c>
      <c r="C154">
        <v>1</v>
      </c>
      <c r="D154" t="s">
        <v>159</v>
      </c>
      <c r="E154" t="s">
        <v>160</v>
      </c>
      <c r="F154" t="s">
        <v>161</v>
      </c>
      <c r="G154" t="s">
        <v>162</v>
      </c>
      <c r="H154">
        <v>99999</v>
      </c>
      <c r="I154" t="s">
        <v>71</v>
      </c>
      <c r="J154" t="s">
        <v>101</v>
      </c>
      <c r="K154" t="s">
        <v>102</v>
      </c>
      <c r="L154" s="17"/>
      <c r="M154" t="s">
        <v>103</v>
      </c>
      <c r="N154" t="s">
        <v>163</v>
      </c>
      <c r="O154" t="s">
        <v>160</v>
      </c>
      <c r="P154" t="s">
        <v>161</v>
      </c>
      <c r="Q154" t="s">
        <v>162</v>
      </c>
      <c r="R154">
        <v>99999</v>
      </c>
      <c r="S154" t="s">
        <v>71</v>
      </c>
      <c r="U154" t="s">
        <v>164</v>
      </c>
      <c r="V154" t="s">
        <v>165</v>
      </c>
      <c r="W154" s="16">
        <v>18.399999999999999</v>
      </c>
      <c r="X154">
        <v>71</v>
      </c>
      <c r="Y154" s="18">
        <v>1306.3999999999999</v>
      </c>
      <c r="Z154" s="16">
        <v>137.172</v>
      </c>
    </row>
    <row r="155" spans="1:26" x14ac:dyDescent="0.25">
      <c r="A155">
        <v>1177</v>
      </c>
      <c r="B155" s="17">
        <v>43279</v>
      </c>
      <c r="C155">
        <v>28</v>
      </c>
      <c r="D155" t="s">
        <v>131</v>
      </c>
      <c r="E155" t="s">
        <v>132</v>
      </c>
      <c r="F155" t="s">
        <v>133</v>
      </c>
      <c r="G155" t="s">
        <v>134</v>
      </c>
      <c r="H155">
        <v>99999</v>
      </c>
      <c r="I155" t="s">
        <v>71</v>
      </c>
      <c r="J155" t="s">
        <v>135</v>
      </c>
      <c r="K155" t="s">
        <v>136</v>
      </c>
      <c r="L155" s="17">
        <v>43281</v>
      </c>
      <c r="M155" t="s">
        <v>103</v>
      </c>
      <c r="N155" t="s">
        <v>137</v>
      </c>
      <c r="O155" t="s">
        <v>132</v>
      </c>
      <c r="P155" t="s">
        <v>133</v>
      </c>
      <c r="Q155" t="s">
        <v>134</v>
      </c>
      <c r="R155">
        <v>99999</v>
      </c>
      <c r="S155" t="s">
        <v>71</v>
      </c>
      <c r="T155" t="s">
        <v>89</v>
      </c>
      <c r="U155" t="s">
        <v>96</v>
      </c>
      <c r="V155" t="s">
        <v>78</v>
      </c>
      <c r="W155" s="16">
        <v>46</v>
      </c>
      <c r="X155">
        <v>74</v>
      </c>
      <c r="Y155" s="18">
        <v>3404</v>
      </c>
      <c r="Z155" s="16">
        <v>340.40000000000003</v>
      </c>
    </row>
    <row r="156" spans="1:26" x14ac:dyDescent="0.25">
      <c r="A156">
        <v>1178</v>
      </c>
      <c r="B156" s="17">
        <v>43260</v>
      </c>
      <c r="C156">
        <v>9</v>
      </c>
      <c r="D156" t="s">
        <v>166</v>
      </c>
      <c r="E156" t="s">
        <v>167</v>
      </c>
      <c r="F156" t="s">
        <v>168</v>
      </c>
      <c r="G156" t="s">
        <v>169</v>
      </c>
      <c r="H156">
        <v>99999</v>
      </c>
      <c r="I156" t="s">
        <v>71</v>
      </c>
      <c r="J156" t="s">
        <v>170</v>
      </c>
      <c r="K156" t="s">
        <v>73</v>
      </c>
      <c r="L156" s="17">
        <v>43262</v>
      </c>
      <c r="M156" t="s">
        <v>87</v>
      </c>
      <c r="N156" t="s">
        <v>171</v>
      </c>
      <c r="O156" t="s">
        <v>167</v>
      </c>
      <c r="P156" t="s">
        <v>168</v>
      </c>
      <c r="Q156" t="s">
        <v>169</v>
      </c>
      <c r="R156">
        <v>99999</v>
      </c>
      <c r="S156" t="s">
        <v>71</v>
      </c>
      <c r="T156" t="s">
        <v>76</v>
      </c>
      <c r="U156" t="s">
        <v>121</v>
      </c>
      <c r="V156" t="s">
        <v>122</v>
      </c>
      <c r="W156" s="16">
        <v>9.65</v>
      </c>
      <c r="X156">
        <v>76</v>
      </c>
      <c r="Y156" s="18">
        <v>733.4</v>
      </c>
      <c r="Z156" s="16">
        <v>72.6066</v>
      </c>
    </row>
    <row r="157" spans="1:26" x14ac:dyDescent="0.25">
      <c r="A157">
        <v>1179</v>
      </c>
      <c r="B157" s="17">
        <v>43257</v>
      </c>
      <c r="C157">
        <v>6</v>
      </c>
      <c r="D157" t="s">
        <v>123</v>
      </c>
      <c r="E157" t="s">
        <v>124</v>
      </c>
      <c r="F157" t="s">
        <v>125</v>
      </c>
      <c r="G157" t="s">
        <v>126</v>
      </c>
      <c r="H157">
        <v>99999</v>
      </c>
      <c r="I157" t="s">
        <v>71</v>
      </c>
      <c r="J157" t="s">
        <v>127</v>
      </c>
      <c r="K157" t="s">
        <v>102</v>
      </c>
      <c r="L157" s="17">
        <v>43259</v>
      </c>
      <c r="M157" t="s">
        <v>74</v>
      </c>
      <c r="N157" t="s">
        <v>128</v>
      </c>
      <c r="O157" t="s">
        <v>124</v>
      </c>
      <c r="P157" t="s">
        <v>125</v>
      </c>
      <c r="Q157" t="s">
        <v>126</v>
      </c>
      <c r="R157">
        <v>99999</v>
      </c>
      <c r="S157" t="s">
        <v>71</v>
      </c>
      <c r="T157" t="s">
        <v>89</v>
      </c>
      <c r="U157" t="s">
        <v>113</v>
      </c>
      <c r="V157" t="s">
        <v>114</v>
      </c>
      <c r="W157" s="16">
        <v>12.75</v>
      </c>
      <c r="X157">
        <v>96</v>
      </c>
      <c r="Y157" s="18">
        <v>1224</v>
      </c>
      <c r="Z157" s="16">
        <v>123.62400000000001</v>
      </c>
    </row>
    <row r="158" spans="1:26" x14ac:dyDescent="0.25">
      <c r="A158">
        <v>1180</v>
      </c>
      <c r="B158" s="17">
        <v>43259</v>
      </c>
      <c r="C158">
        <v>8</v>
      </c>
      <c r="D158" t="s">
        <v>97</v>
      </c>
      <c r="E158" t="s">
        <v>98</v>
      </c>
      <c r="F158" t="s">
        <v>99</v>
      </c>
      <c r="G158" t="s">
        <v>100</v>
      </c>
      <c r="H158">
        <v>99999</v>
      </c>
      <c r="I158" t="s">
        <v>71</v>
      </c>
      <c r="J158" t="s">
        <v>101</v>
      </c>
      <c r="K158" t="s">
        <v>102</v>
      </c>
      <c r="L158" s="17">
        <v>43261</v>
      </c>
      <c r="M158" t="s">
        <v>74</v>
      </c>
      <c r="N158" t="s">
        <v>104</v>
      </c>
      <c r="O158" t="s">
        <v>98</v>
      </c>
      <c r="P158" t="s">
        <v>99</v>
      </c>
      <c r="Q158" t="s">
        <v>100</v>
      </c>
      <c r="R158">
        <v>99999</v>
      </c>
      <c r="S158" t="s">
        <v>71</v>
      </c>
      <c r="T158" t="s">
        <v>76</v>
      </c>
      <c r="U158" t="s">
        <v>113</v>
      </c>
      <c r="V158" t="s">
        <v>114</v>
      </c>
      <c r="W158" s="16">
        <v>12.75</v>
      </c>
      <c r="X158">
        <v>92</v>
      </c>
      <c r="Y158" s="18">
        <v>1173</v>
      </c>
      <c r="Z158" s="16">
        <v>116.12700000000001</v>
      </c>
    </row>
    <row r="159" spans="1:26" x14ac:dyDescent="0.25">
      <c r="A159">
        <v>1181</v>
      </c>
      <c r="B159" s="17">
        <v>43276</v>
      </c>
      <c r="C159">
        <v>25</v>
      </c>
      <c r="D159" t="s">
        <v>178</v>
      </c>
      <c r="E159" t="s">
        <v>179</v>
      </c>
      <c r="F159" t="s">
        <v>140</v>
      </c>
      <c r="G159" t="s">
        <v>141</v>
      </c>
      <c r="H159">
        <v>99999</v>
      </c>
      <c r="I159" t="s">
        <v>71</v>
      </c>
      <c r="J159" t="s">
        <v>142</v>
      </c>
      <c r="K159" t="s">
        <v>86</v>
      </c>
      <c r="L159" s="17">
        <v>43278</v>
      </c>
      <c r="M159" t="s">
        <v>87</v>
      </c>
      <c r="N159" t="s">
        <v>180</v>
      </c>
      <c r="O159" t="s">
        <v>179</v>
      </c>
      <c r="P159" t="s">
        <v>140</v>
      </c>
      <c r="Q159" t="s">
        <v>141</v>
      </c>
      <c r="R159">
        <v>99999</v>
      </c>
      <c r="S159" t="s">
        <v>71</v>
      </c>
      <c r="T159" t="s">
        <v>120</v>
      </c>
      <c r="U159" t="s">
        <v>152</v>
      </c>
      <c r="V159" t="s">
        <v>153</v>
      </c>
      <c r="W159" s="16">
        <v>22</v>
      </c>
      <c r="X159">
        <v>93</v>
      </c>
      <c r="Y159" s="18">
        <v>2046</v>
      </c>
      <c r="Z159" s="16">
        <v>200.50800000000001</v>
      </c>
    </row>
    <row r="160" spans="1:26" x14ac:dyDescent="0.25">
      <c r="A160">
        <v>1182</v>
      </c>
      <c r="B160" s="17">
        <v>43277</v>
      </c>
      <c r="C160">
        <v>26</v>
      </c>
      <c r="D160" t="s">
        <v>181</v>
      </c>
      <c r="E160" t="s">
        <v>182</v>
      </c>
      <c r="F160" t="s">
        <v>156</v>
      </c>
      <c r="G160" t="s">
        <v>157</v>
      </c>
      <c r="H160">
        <v>99999</v>
      </c>
      <c r="I160" t="s">
        <v>71</v>
      </c>
      <c r="J160" t="s">
        <v>135</v>
      </c>
      <c r="K160" t="s">
        <v>136</v>
      </c>
      <c r="L160" s="17">
        <v>43279</v>
      </c>
      <c r="M160" t="s">
        <v>103</v>
      </c>
      <c r="N160" t="s">
        <v>183</v>
      </c>
      <c r="O160" t="s">
        <v>182</v>
      </c>
      <c r="P160" t="s">
        <v>156</v>
      </c>
      <c r="Q160" t="s">
        <v>157</v>
      </c>
      <c r="R160">
        <v>99999</v>
      </c>
      <c r="S160" t="s">
        <v>71</v>
      </c>
      <c r="T160" t="s">
        <v>89</v>
      </c>
      <c r="U160" t="s">
        <v>150</v>
      </c>
      <c r="V160" t="s">
        <v>151</v>
      </c>
      <c r="W160" s="16">
        <v>25</v>
      </c>
      <c r="X160">
        <v>18</v>
      </c>
      <c r="Y160" s="18">
        <v>450</v>
      </c>
      <c r="Z160" s="16">
        <v>42.75</v>
      </c>
    </row>
    <row r="161" spans="1:26" x14ac:dyDescent="0.25">
      <c r="A161">
        <v>1183</v>
      </c>
      <c r="B161" s="17">
        <v>43280</v>
      </c>
      <c r="C161">
        <v>29</v>
      </c>
      <c r="D161" t="s">
        <v>107</v>
      </c>
      <c r="E161" t="s">
        <v>108</v>
      </c>
      <c r="F161" t="s">
        <v>109</v>
      </c>
      <c r="G161" t="s">
        <v>110</v>
      </c>
      <c r="H161">
        <v>99999</v>
      </c>
      <c r="I161" t="s">
        <v>71</v>
      </c>
      <c r="J161" t="s">
        <v>111</v>
      </c>
      <c r="K161" t="s">
        <v>73</v>
      </c>
      <c r="L161" s="17">
        <v>43282</v>
      </c>
      <c r="M161" t="s">
        <v>74</v>
      </c>
      <c r="N161" t="s">
        <v>112</v>
      </c>
      <c r="O161" t="s">
        <v>108</v>
      </c>
      <c r="P161" t="s">
        <v>109</v>
      </c>
      <c r="Q161" t="s">
        <v>110</v>
      </c>
      <c r="R161">
        <v>99999</v>
      </c>
      <c r="S161" t="s">
        <v>71</v>
      </c>
      <c r="T161" t="s">
        <v>76</v>
      </c>
      <c r="U161" t="s">
        <v>184</v>
      </c>
      <c r="V161" t="s">
        <v>185</v>
      </c>
      <c r="W161">
        <v>39</v>
      </c>
      <c r="X161">
        <v>98</v>
      </c>
      <c r="Y161" s="18">
        <v>3822</v>
      </c>
      <c r="Z161" s="16">
        <v>397.48800000000006</v>
      </c>
    </row>
    <row r="162" spans="1:26" x14ac:dyDescent="0.25">
      <c r="A162">
        <v>1184</v>
      </c>
      <c r="B162" s="17">
        <v>43257</v>
      </c>
      <c r="C162">
        <v>6</v>
      </c>
      <c r="D162" t="s">
        <v>123</v>
      </c>
      <c r="E162" t="s">
        <v>124</v>
      </c>
      <c r="F162" t="s">
        <v>125</v>
      </c>
      <c r="G162" t="s">
        <v>126</v>
      </c>
      <c r="H162">
        <v>99999</v>
      </c>
      <c r="I162" t="s">
        <v>71</v>
      </c>
      <c r="J162" t="s">
        <v>127</v>
      </c>
      <c r="K162" t="s">
        <v>102</v>
      </c>
      <c r="L162" s="17">
        <v>43259</v>
      </c>
      <c r="M162" t="s">
        <v>103</v>
      </c>
      <c r="N162" t="s">
        <v>128</v>
      </c>
      <c r="O162" t="s">
        <v>124</v>
      </c>
      <c r="P162" t="s">
        <v>125</v>
      </c>
      <c r="Q162" t="s">
        <v>126</v>
      </c>
      <c r="R162">
        <v>99999</v>
      </c>
      <c r="S162" t="s">
        <v>71</v>
      </c>
      <c r="T162" t="s">
        <v>76</v>
      </c>
      <c r="U162" t="s">
        <v>90</v>
      </c>
      <c r="V162" t="s">
        <v>80</v>
      </c>
      <c r="W162">
        <v>30</v>
      </c>
      <c r="X162">
        <v>46</v>
      </c>
      <c r="Y162" s="18">
        <v>1380</v>
      </c>
      <c r="Z162" s="16">
        <v>135.24</v>
      </c>
    </row>
    <row r="163" spans="1:26" x14ac:dyDescent="0.25">
      <c r="A163">
        <v>1185</v>
      </c>
      <c r="B163" s="17">
        <v>43257</v>
      </c>
      <c r="C163">
        <v>6</v>
      </c>
      <c r="D163" t="s">
        <v>123</v>
      </c>
      <c r="E163" t="s">
        <v>124</v>
      </c>
      <c r="F163" t="s">
        <v>125</v>
      </c>
      <c r="G163" t="s">
        <v>126</v>
      </c>
      <c r="H163">
        <v>99999</v>
      </c>
      <c r="I163" t="s">
        <v>71</v>
      </c>
      <c r="J163" t="s">
        <v>127</v>
      </c>
      <c r="K163" t="s">
        <v>102</v>
      </c>
      <c r="L163" s="17">
        <v>43259</v>
      </c>
      <c r="M163" t="s">
        <v>103</v>
      </c>
      <c r="N163" t="s">
        <v>128</v>
      </c>
      <c r="O163" t="s">
        <v>124</v>
      </c>
      <c r="P163" t="s">
        <v>125</v>
      </c>
      <c r="Q163" t="s">
        <v>126</v>
      </c>
      <c r="R163">
        <v>99999</v>
      </c>
      <c r="S163" t="s">
        <v>71</v>
      </c>
      <c r="T163" t="s">
        <v>76</v>
      </c>
      <c r="U163" t="s">
        <v>91</v>
      </c>
      <c r="V163" t="s">
        <v>80</v>
      </c>
      <c r="W163">
        <v>53</v>
      </c>
      <c r="X163">
        <v>14</v>
      </c>
      <c r="Y163" s="18">
        <v>742</v>
      </c>
      <c r="Z163" s="16">
        <v>74.2</v>
      </c>
    </row>
    <row r="164" spans="1:26" x14ac:dyDescent="0.25">
      <c r="A164">
        <v>1186</v>
      </c>
      <c r="B164" s="17">
        <v>43255</v>
      </c>
      <c r="C164">
        <v>4</v>
      </c>
      <c r="D164" t="s">
        <v>81</v>
      </c>
      <c r="E164" t="s">
        <v>82</v>
      </c>
      <c r="F164" t="s">
        <v>83</v>
      </c>
      <c r="G164" t="s">
        <v>84</v>
      </c>
      <c r="H164">
        <v>99999</v>
      </c>
      <c r="I164" t="s">
        <v>71</v>
      </c>
      <c r="J164" t="s">
        <v>85</v>
      </c>
      <c r="K164" t="s">
        <v>86</v>
      </c>
      <c r="L164" s="17"/>
      <c r="N164" t="s">
        <v>88</v>
      </c>
      <c r="O164" t="s">
        <v>82</v>
      </c>
      <c r="P164" t="s">
        <v>83</v>
      </c>
      <c r="Q164" t="s">
        <v>84</v>
      </c>
      <c r="R164">
        <v>99999</v>
      </c>
      <c r="S164" t="s">
        <v>71</v>
      </c>
      <c r="U164" t="s">
        <v>186</v>
      </c>
      <c r="V164" t="s">
        <v>173</v>
      </c>
      <c r="W164">
        <v>38</v>
      </c>
      <c r="X164">
        <v>85</v>
      </c>
      <c r="Y164" s="18">
        <v>3230</v>
      </c>
      <c r="Z164" s="16">
        <v>319.77</v>
      </c>
    </row>
    <row r="165" spans="1:26" x14ac:dyDescent="0.25">
      <c r="A165">
        <v>1187</v>
      </c>
      <c r="B165" s="17">
        <v>43254</v>
      </c>
      <c r="C165">
        <v>3</v>
      </c>
      <c r="D165" t="s">
        <v>115</v>
      </c>
      <c r="E165" t="s">
        <v>116</v>
      </c>
      <c r="F165" t="s">
        <v>117</v>
      </c>
      <c r="G165" t="s">
        <v>118</v>
      </c>
      <c r="H165">
        <v>99999</v>
      </c>
      <c r="I165" t="s">
        <v>71</v>
      </c>
      <c r="J165" t="s">
        <v>72</v>
      </c>
      <c r="K165" t="s">
        <v>73</v>
      </c>
      <c r="L165" s="17"/>
      <c r="N165" t="s">
        <v>119</v>
      </c>
      <c r="O165" t="s">
        <v>116</v>
      </c>
      <c r="P165" t="s">
        <v>117</v>
      </c>
      <c r="Q165" t="s">
        <v>118</v>
      </c>
      <c r="R165">
        <v>99999</v>
      </c>
      <c r="S165" t="s">
        <v>71</v>
      </c>
      <c r="U165" t="s">
        <v>144</v>
      </c>
      <c r="V165" t="s">
        <v>78</v>
      </c>
      <c r="W165">
        <v>2.99</v>
      </c>
      <c r="X165">
        <v>88</v>
      </c>
      <c r="Y165" s="18">
        <v>263.12</v>
      </c>
      <c r="Z165" s="16">
        <v>25.522639999999999</v>
      </c>
    </row>
    <row r="166" spans="1:26" x14ac:dyDescent="0.25">
      <c r="A166">
        <v>1188</v>
      </c>
      <c r="B166" s="17">
        <v>43282</v>
      </c>
      <c r="C166">
        <v>1</v>
      </c>
      <c r="D166" t="s">
        <v>159</v>
      </c>
      <c r="E166" t="s">
        <v>160</v>
      </c>
      <c r="F166" t="s">
        <v>161</v>
      </c>
      <c r="G166" t="s">
        <v>162</v>
      </c>
      <c r="H166">
        <v>99999</v>
      </c>
      <c r="I166" t="s">
        <v>71</v>
      </c>
      <c r="J166" t="s">
        <v>101</v>
      </c>
      <c r="K166" t="s">
        <v>102</v>
      </c>
      <c r="L166" s="17"/>
      <c r="N166" t="s">
        <v>163</v>
      </c>
      <c r="O166" t="s">
        <v>160</v>
      </c>
      <c r="P166" t="s">
        <v>161</v>
      </c>
      <c r="Q166" t="s">
        <v>162</v>
      </c>
      <c r="R166">
        <v>99999</v>
      </c>
      <c r="S166" t="s">
        <v>71</v>
      </c>
      <c r="U166" t="s">
        <v>144</v>
      </c>
      <c r="V166" t="s">
        <v>78</v>
      </c>
      <c r="W166">
        <v>2.99</v>
      </c>
      <c r="X166">
        <v>81</v>
      </c>
      <c r="Y166" s="18">
        <v>242.19000000000003</v>
      </c>
      <c r="Z166" s="16">
        <v>23.976810000000004</v>
      </c>
    </row>
    <row r="167" spans="1:26" x14ac:dyDescent="0.25">
      <c r="A167">
        <v>1189</v>
      </c>
      <c r="B167" s="17">
        <v>43309</v>
      </c>
      <c r="C167">
        <v>28</v>
      </c>
      <c r="D167" t="s">
        <v>131</v>
      </c>
      <c r="E167" t="s">
        <v>132</v>
      </c>
      <c r="F167" t="s">
        <v>133</v>
      </c>
      <c r="G167" t="s">
        <v>134</v>
      </c>
      <c r="H167">
        <v>99999</v>
      </c>
      <c r="I167" t="s">
        <v>71</v>
      </c>
      <c r="J167" t="s">
        <v>135</v>
      </c>
      <c r="K167" t="s">
        <v>136</v>
      </c>
      <c r="L167" s="17">
        <v>43311</v>
      </c>
      <c r="M167" t="s">
        <v>103</v>
      </c>
      <c r="N167" t="s">
        <v>137</v>
      </c>
      <c r="O167" t="s">
        <v>132</v>
      </c>
      <c r="P167" t="s">
        <v>133</v>
      </c>
      <c r="Q167" t="s">
        <v>134</v>
      </c>
      <c r="R167">
        <v>99999</v>
      </c>
      <c r="S167" t="s">
        <v>71</v>
      </c>
      <c r="T167" t="s">
        <v>89</v>
      </c>
      <c r="U167" t="s">
        <v>121</v>
      </c>
      <c r="V167" t="s">
        <v>122</v>
      </c>
      <c r="W167">
        <v>9.65</v>
      </c>
      <c r="X167">
        <v>33</v>
      </c>
      <c r="Y167" s="18">
        <v>318.45</v>
      </c>
      <c r="Z167" s="16">
        <v>30.252749999999999</v>
      </c>
    </row>
    <row r="168" spans="1:26" x14ac:dyDescent="0.25">
      <c r="A168">
        <v>1190</v>
      </c>
      <c r="B168" s="17">
        <v>43309</v>
      </c>
      <c r="C168">
        <v>28</v>
      </c>
      <c r="D168" t="s">
        <v>131</v>
      </c>
      <c r="E168" t="s">
        <v>132</v>
      </c>
      <c r="F168" t="s">
        <v>133</v>
      </c>
      <c r="G168" t="s">
        <v>134</v>
      </c>
      <c r="H168">
        <v>99999</v>
      </c>
      <c r="I168" t="s">
        <v>71</v>
      </c>
      <c r="J168" t="s">
        <v>135</v>
      </c>
      <c r="K168" t="s">
        <v>136</v>
      </c>
      <c r="L168" s="17">
        <v>43311</v>
      </c>
      <c r="M168" t="s">
        <v>103</v>
      </c>
      <c r="N168" t="s">
        <v>137</v>
      </c>
      <c r="O168" t="s">
        <v>132</v>
      </c>
      <c r="P168" t="s">
        <v>133</v>
      </c>
      <c r="Q168" t="s">
        <v>134</v>
      </c>
      <c r="R168">
        <v>99999</v>
      </c>
      <c r="S168" t="s">
        <v>71</v>
      </c>
      <c r="T168" t="s">
        <v>89</v>
      </c>
      <c r="U168" t="s">
        <v>164</v>
      </c>
      <c r="V168" t="s">
        <v>165</v>
      </c>
      <c r="W168">
        <v>18.399999999999999</v>
      </c>
      <c r="X168">
        <v>47</v>
      </c>
      <c r="Y168" s="18">
        <v>864.8</v>
      </c>
      <c r="Z168" s="16">
        <v>90.804000000000002</v>
      </c>
    </row>
    <row r="169" spans="1:26" x14ac:dyDescent="0.25">
      <c r="A169">
        <v>1191</v>
      </c>
      <c r="B169" s="17">
        <v>43290</v>
      </c>
      <c r="C169">
        <v>9</v>
      </c>
      <c r="D169" t="s">
        <v>166</v>
      </c>
      <c r="E169" t="s">
        <v>167</v>
      </c>
      <c r="F169" t="s">
        <v>168</v>
      </c>
      <c r="G169" t="s">
        <v>169</v>
      </c>
      <c r="H169">
        <v>99999</v>
      </c>
      <c r="I169" t="s">
        <v>71</v>
      </c>
      <c r="J169" t="s">
        <v>170</v>
      </c>
      <c r="K169" t="s">
        <v>73</v>
      </c>
      <c r="L169" s="17">
        <v>43292</v>
      </c>
      <c r="M169" t="s">
        <v>87</v>
      </c>
      <c r="N169" t="s">
        <v>171</v>
      </c>
      <c r="O169" t="s">
        <v>167</v>
      </c>
      <c r="P169" t="s">
        <v>168</v>
      </c>
      <c r="Q169" t="s">
        <v>169</v>
      </c>
      <c r="R169">
        <v>99999</v>
      </c>
      <c r="S169" t="s">
        <v>71</v>
      </c>
      <c r="T169" t="s">
        <v>76</v>
      </c>
      <c r="U169" t="s">
        <v>172</v>
      </c>
      <c r="V169" t="s">
        <v>173</v>
      </c>
      <c r="W169">
        <v>19.5</v>
      </c>
      <c r="X169">
        <v>61</v>
      </c>
      <c r="Y169" s="18">
        <v>1189.5</v>
      </c>
      <c r="Z169" s="16">
        <v>123.70800000000001</v>
      </c>
    </row>
    <row r="170" spans="1:26" x14ac:dyDescent="0.25">
      <c r="A170">
        <v>1192</v>
      </c>
      <c r="B170" s="17">
        <v>43290</v>
      </c>
      <c r="C170">
        <v>9</v>
      </c>
      <c r="D170" t="s">
        <v>166</v>
      </c>
      <c r="E170" t="s">
        <v>167</v>
      </c>
      <c r="F170" t="s">
        <v>168</v>
      </c>
      <c r="G170" t="s">
        <v>169</v>
      </c>
      <c r="H170">
        <v>99999</v>
      </c>
      <c r="I170" t="s">
        <v>71</v>
      </c>
      <c r="J170" t="s">
        <v>170</v>
      </c>
      <c r="K170" t="s">
        <v>73</v>
      </c>
      <c r="L170" s="17">
        <v>43292</v>
      </c>
      <c r="M170" t="s">
        <v>87</v>
      </c>
      <c r="N170" t="s">
        <v>171</v>
      </c>
      <c r="O170" t="s">
        <v>167</v>
      </c>
      <c r="P170" t="s">
        <v>168</v>
      </c>
      <c r="Q170" t="s">
        <v>169</v>
      </c>
      <c r="R170">
        <v>99999</v>
      </c>
      <c r="S170" t="s">
        <v>71</v>
      </c>
      <c r="T170" t="s">
        <v>76</v>
      </c>
      <c r="U170" t="s">
        <v>174</v>
      </c>
      <c r="V170" t="s">
        <v>175</v>
      </c>
      <c r="W170">
        <v>34.799999999999997</v>
      </c>
      <c r="X170">
        <v>27</v>
      </c>
      <c r="Y170" s="18">
        <v>939.59999999999991</v>
      </c>
      <c r="Z170" s="16">
        <v>95.839199999999991</v>
      </c>
    </row>
    <row r="171" spans="1:26" x14ac:dyDescent="0.25">
      <c r="A171">
        <v>1193</v>
      </c>
      <c r="B171" s="17">
        <v>43287</v>
      </c>
      <c r="C171">
        <v>6</v>
      </c>
      <c r="D171" t="s">
        <v>123</v>
      </c>
      <c r="E171" t="s">
        <v>124</v>
      </c>
      <c r="F171" t="s">
        <v>125</v>
      </c>
      <c r="G171" t="s">
        <v>126</v>
      </c>
      <c r="H171">
        <v>99999</v>
      </c>
      <c r="I171" t="s">
        <v>71</v>
      </c>
      <c r="J171" t="s">
        <v>127</v>
      </c>
      <c r="K171" t="s">
        <v>102</v>
      </c>
      <c r="L171" s="17">
        <v>43289</v>
      </c>
      <c r="M171" t="s">
        <v>74</v>
      </c>
      <c r="N171" t="s">
        <v>128</v>
      </c>
      <c r="O171" t="s">
        <v>124</v>
      </c>
      <c r="P171" t="s">
        <v>125</v>
      </c>
      <c r="Q171" t="s">
        <v>126</v>
      </c>
      <c r="R171">
        <v>99999</v>
      </c>
      <c r="S171" t="s">
        <v>71</v>
      </c>
      <c r="T171" t="s">
        <v>89</v>
      </c>
      <c r="U171" t="s">
        <v>77</v>
      </c>
      <c r="V171" t="s">
        <v>78</v>
      </c>
      <c r="W171">
        <v>14</v>
      </c>
      <c r="X171">
        <v>84</v>
      </c>
      <c r="Y171" s="18">
        <v>1176</v>
      </c>
      <c r="Z171" s="16">
        <v>118.77600000000001</v>
      </c>
    </row>
    <row r="172" spans="1:26" x14ac:dyDescent="0.25">
      <c r="A172">
        <v>1194</v>
      </c>
      <c r="B172" s="17">
        <v>43289</v>
      </c>
      <c r="C172">
        <v>8</v>
      </c>
      <c r="D172" t="s">
        <v>97</v>
      </c>
      <c r="E172" t="s">
        <v>98</v>
      </c>
      <c r="F172" t="s">
        <v>99</v>
      </c>
      <c r="G172" t="s">
        <v>100</v>
      </c>
      <c r="H172">
        <v>99999</v>
      </c>
      <c r="I172" t="s">
        <v>71</v>
      </c>
      <c r="J172" t="s">
        <v>101</v>
      </c>
      <c r="K172" t="s">
        <v>102</v>
      </c>
      <c r="L172" s="17">
        <v>43291</v>
      </c>
      <c r="M172" t="s">
        <v>74</v>
      </c>
      <c r="N172" t="s">
        <v>104</v>
      </c>
      <c r="O172" t="s">
        <v>98</v>
      </c>
      <c r="P172" t="s">
        <v>99</v>
      </c>
      <c r="Q172" t="s">
        <v>100</v>
      </c>
      <c r="R172">
        <v>99999</v>
      </c>
      <c r="S172" t="s">
        <v>71</v>
      </c>
      <c r="T172" t="s">
        <v>76</v>
      </c>
      <c r="U172" t="s">
        <v>129</v>
      </c>
      <c r="V172" t="s">
        <v>130</v>
      </c>
      <c r="W172">
        <v>40</v>
      </c>
      <c r="X172">
        <v>91</v>
      </c>
      <c r="Y172" s="18">
        <v>3640</v>
      </c>
      <c r="Z172" s="16">
        <v>360.36</v>
      </c>
    </row>
    <row r="173" spans="1:26" x14ac:dyDescent="0.25">
      <c r="A173">
        <v>1195</v>
      </c>
      <c r="B173" s="17">
        <v>43289</v>
      </c>
      <c r="C173">
        <v>8</v>
      </c>
      <c r="D173" t="s">
        <v>97</v>
      </c>
      <c r="E173" t="s">
        <v>98</v>
      </c>
      <c r="F173" t="s">
        <v>99</v>
      </c>
      <c r="G173" t="s">
        <v>100</v>
      </c>
      <c r="H173">
        <v>99999</v>
      </c>
      <c r="I173" t="s">
        <v>71</v>
      </c>
      <c r="J173" t="s">
        <v>101</v>
      </c>
      <c r="K173" t="s">
        <v>102</v>
      </c>
      <c r="L173" s="17">
        <v>43291</v>
      </c>
      <c r="M173" t="s">
        <v>74</v>
      </c>
      <c r="N173" t="s">
        <v>104</v>
      </c>
      <c r="O173" t="s">
        <v>98</v>
      </c>
      <c r="P173" t="s">
        <v>99</v>
      </c>
      <c r="Q173" t="s">
        <v>100</v>
      </c>
      <c r="R173">
        <v>99999</v>
      </c>
      <c r="S173" t="s">
        <v>71</v>
      </c>
      <c r="T173" t="s">
        <v>76</v>
      </c>
      <c r="U173" t="s">
        <v>105</v>
      </c>
      <c r="V173" t="s">
        <v>106</v>
      </c>
      <c r="W173">
        <v>9.1999999999999993</v>
      </c>
      <c r="X173">
        <v>36</v>
      </c>
      <c r="Y173" s="18">
        <v>331.2</v>
      </c>
      <c r="Z173" s="16">
        <v>34.444800000000001</v>
      </c>
    </row>
    <row r="174" spans="1:26" x14ac:dyDescent="0.25">
      <c r="A174">
        <v>1196</v>
      </c>
      <c r="B174" s="17">
        <v>43306</v>
      </c>
      <c r="C174">
        <v>25</v>
      </c>
      <c r="D174" t="s">
        <v>178</v>
      </c>
      <c r="E174" t="s">
        <v>179</v>
      </c>
      <c r="F174" t="s">
        <v>140</v>
      </c>
      <c r="G174" t="s">
        <v>141</v>
      </c>
      <c r="H174">
        <v>99999</v>
      </c>
      <c r="I174" t="s">
        <v>71</v>
      </c>
      <c r="J174" t="s">
        <v>142</v>
      </c>
      <c r="K174" t="s">
        <v>86</v>
      </c>
      <c r="L174">
        <v>41847</v>
      </c>
      <c r="M174" t="s">
        <v>87</v>
      </c>
      <c r="N174" t="s">
        <v>180</v>
      </c>
      <c r="O174" t="s">
        <v>179</v>
      </c>
      <c r="P174" t="s">
        <v>140</v>
      </c>
      <c r="Q174" t="s">
        <v>141</v>
      </c>
      <c r="R174">
        <v>99999</v>
      </c>
      <c r="S174" t="s">
        <v>71</v>
      </c>
      <c r="T174" t="s">
        <v>120</v>
      </c>
      <c r="U174" t="s">
        <v>187</v>
      </c>
      <c r="V174" t="s">
        <v>106</v>
      </c>
      <c r="W174">
        <v>10</v>
      </c>
      <c r="X174">
        <v>34</v>
      </c>
      <c r="Y174" s="18">
        <v>340</v>
      </c>
      <c r="Z174" s="16">
        <v>34.340000000000003</v>
      </c>
    </row>
    <row r="175" spans="1:26" x14ac:dyDescent="0.25">
      <c r="A175">
        <v>1197</v>
      </c>
      <c r="B175" s="17">
        <v>43307</v>
      </c>
      <c r="C175">
        <v>26</v>
      </c>
      <c r="D175" t="s">
        <v>181</v>
      </c>
      <c r="E175" t="s">
        <v>182</v>
      </c>
      <c r="F175" t="s">
        <v>156</v>
      </c>
      <c r="G175" t="s">
        <v>157</v>
      </c>
      <c r="H175">
        <v>99999</v>
      </c>
      <c r="I175" t="s">
        <v>71</v>
      </c>
      <c r="J175" t="s">
        <v>135</v>
      </c>
      <c r="K175" t="s">
        <v>136</v>
      </c>
      <c r="L175">
        <v>41848</v>
      </c>
      <c r="M175" t="s">
        <v>103</v>
      </c>
      <c r="N175" t="s">
        <v>183</v>
      </c>
      <c r="O175" t="s">
        <v>182</v>
      </c>
      <c r="P175" t="s">
        <v>156</v>
      </c>
      <c r="Q175" t="s">
        <v>157</v>
      </c>
      <c r="R175">
        <v>99999</v>
      </c>
      <c r="S175" t="s">
        <v>71</v>
      </c>
      <c r="T175" t="s">
        <v>89</v>
      </c>
      <c r="U175" t="s">
        <v>188</v>
      </c>
      <c r="V175" t="s">
        <v>189</v>
      </c>
      <c r="W175">
        <v>21.35</v>
      </c>
      <c r="X175">
        <v>81</v>
      </c>
      <c r="Y175" s="18">
        <v>1729.3500000000001</v>
      </c>
      <c r="Z175" s="16">
        <v>178.12305000000003</v>
      </c>
    </row>
    <row r="176" spans="1:26" x14ac:dyDescent="0.25">
      <c r="A176">
        <v>1198</v>
      </c>
      <c r="B176" s="17">
        <v>43307</v>
      </c>
      <c r="C176">
        <v>26</v>
      </c>
      <c r="D176" t="s">
        <v>181</v>
      </c>
      <c r="E176" t="s">
        <v>182</v>
      </c>
      <c r="F176" t="s">
        <v>156</v>
      </c>
      <c r="G176" t="s">
        <v>157</v>
      </c>
      <c r="H176">
        <v>99999</v>
      </c>
      <c r="I176" t="s">
        <v>71</v>
      </c>
      <c r="J176" t="s">
        <v>135</v>
      </c>
      <c r="K176" t="s">
        <v>136</v>
      </c>
      <c r="L176">
        <v>41848</v>
      </c>
      <c r="M176" t="s">
        <v>103</v>
      </c>
      <c r="N176" t="s">
        <v>183</v>
      </c>
      <c r="O176" t="s">
        <v>182</v>
      </c>
      <c r="P176" t="s">
        <v>156</v>
      </c>
      <c r="Q176" t="s">
        <v>157</v>
      </c>
      <c r="R176">
        <v>99999</v>
      </c>
      <c r="S176" t="s">
        <v>71</v>
      </c>
      <c r="T176" t="s">
        <v>89</v>
      </c>
      <c r="U176" t="s">
        <v>121</v>
      </c>
      <c r="V176" t="s">
        <v>122</v>
      </c>
      <c r="W176">
        <v>9.65</v>
      </c>
      <c r="X176">
        <v>25</v>
      </c>
      <c r="Y176" s="18">
        <v>241.25</v>
      </c>
      <c r="Z176" s="16">
        <v>23.401250000000001</v>
      </c>
    </row>
    <row r="177" spans="1:26" x14ac:dyDescent="0.25">
      <c r="A177">
        <v>1199</v>
      </c>
      <c r="B177" s="17">
        <v>43307</v>
      </c>
      <c r="C177">
        <v>26</v>
      </c>
      <c r="D177" t="s">
        <v>181</v>
      </c>
      <c r="E177" t="s">
        <v>182</v>
      </c>
      <c r="F177" t="s">
        <v>156</v>
      </c>
      <c r="G177" t="s">
        <v>157</v>
      </c>
      <c r="H177">
        <v>99999</v>
      </c>
      <c r="I177" t="s">
        <v>71</v>
      </c>
      <c r="J177" t="s">
        <v>135</v>
      </c>
      <c r="K177" t="s">
        <v>136</v>
      </c>
      <c r="L177">
        <v>41848</v>
      </c>
      <c r="M177" t="s">
        <v>103</v>
      </c>
      <c r="N177" t="s">
        <v>183</v>
      </c>
      <c r="O177" t="s">
        <v>182</v>
      </c>
      <c r="P177" t="s">
        <v>156</v>
      </c>
      <c r="Q177" t="s">
        <v>157</v>
      </c>
      <c r="R177">
        <v>99999</v>
      </c>
      <c r="S177" t="s">
        <v>71</v>
      </c>
      <c r="T177" t="s">
        <v>89</v>
      </c>
      <c r="U177" t="s">
        <v>164</v>
      </c>
      <c r="V177" t="s">
        <v>165</v>
      </c>
      <c r="W177">
        <v>18.399999999999999</v>
      </c>
      <c r="X177">
        <v>12</v>
      </c>
      <c r="Y177" s="18">
        <v>220.79999999999998</v>
      </c>
      <c r="Z177" s="16">
        <v>22.08</v>
      </c>
    </row>
    <row r="178" spans="1:26" x14ac:dyDescent="0.25">
      <c r="A178">
        <v>1200</v>
      </c>
      <c r="B178" s="17">
        <v>43310</v>
      </c>
      <c r="C178">
        <v>29</v>
      </c>
      <c r="D178" t="s">
        <v>107</v>
      </c>
      <c r="E178" t="s">
        <v>108</v>
      </c>
      <c r="F178" t="s">
        <v>109</v>
      </c>
      <c r="G178" t="s">
        <v>110</v>
      </c>
      <c r="H178">
        <v>99999</v>
      </c>
      <c r="I178" t="s">
        <v>71</v>
      </c>
      <c r="J178" t="s">
        <v>111</v>
      </c>
      <c r="K178" t="s">
        <v>73</v>
      </c>
      <c r="L178" s="17">
        <v>43312</v>
      </c>
      <c r="M178" t="s">
        <v>74</v>
      </c>
      <c r="N178" t="s">
        <v>112</v>
      </c>
      <c r="O178" t="s">
        <v>108</v>
      </c>
      <c r="P178" t="s">
        <v>109</v>
      </c>
      <c r="Q178" t="s">
        <v>110</v>
      </c>
      <c r="R178">
        <v>99999</v>
      </c>
      <c r="S178" t="s">
        <v>71</v>
      </c>
      <c r="T178" t="s">
        <v>76</v>
      </c>
      <c r="U178" t="s">
        <v>77</v>
      </c>
      <c r="V178" t="s">
        <v>78</v>
      </c>
      <c r="W178">
        <v>14</v>
      </c>
      <c r="X178">
        <v>23</v>
      </c>
      <c r="Y178" s="18">
        <v>322</v>
      </c>
      <c r="Z178" s="16">
        <v>30.912000000000003</v>
      </c>
    </row>
    <row r="179" spans="1:26" x14ac:dyDescent="0.25">
      <c r="A179">
        <v>1201</v>
      </c>
      <c r="B179" s="17">
        <v>43287</v>
      </c>
      <c r="C179">
        <v>6</v>
      </c>
      <c r="D179" t="s">
        <v>123</v>
      </c>
      <c r="E179" t="s">
        <v>124</v>
      </c>
      <c r="F179" t="s">
        <v>125</v>
      </c>
      <c r="G179" t="s">
        <v>126</v>
      </c>
      <c r="H179">
        <v>99999</v>
      </c>
      <c r="I179" t="s">
        <v>71</v>
      </c>
      <c r="J179" t="s">
        <v>127</v>
      </c>
      <c r="K179" t="s">
        <v>102</v>
      </c>
      <c r="L179" s="17">
        <v>43289</v>
      </c>
      <c r="M179" t="s">
        <v>103</v>
      </c>
      <c r="N179" t="s">
        <v>128</v>
      </c>
      <c r="O179" t="s">
        <v>124</v>
      </c>
      <c r="P179" t="s">
        <v>125</v>
      </c>
      <c r="Q179" t="s">
        <v>126</v>
      </c>
      <c r="R179">
        <v>99999</v>
      </c>
      <c r="S179" t="s">
        <v>71</v>
      </c>
      <c r="T179" t="s">
        <v>76</v>
      </c>
      <c r="U179" t="s">
        <v>113</v>
      </c>
      <c r="V179" t="s">
        <v>114</v>
      </c>
      <c r="W179">
        <v>12.75</v>
      </c>
      <c r="X179">
        <v>76</v>
      </c>
      <c r="Y179" s="18">
        <v>969</v>
      </c>
      <c r="Z179" s="16">
        <v>97.869</v>
      </c>
    </row>
    <row r="180" spans="1:26" x14ac:dyDescent="0.25">
      <c r="A180">
        <v>1203</v>
      </c>
      <c r="B180" s="17">
        <v>43285</v>
      </c>
      <c r="C180">
        <v>4</v>
      </c>
      <c r="D180" t="s">
        <v>81</v>
      </c>
      <c r="E180" t="s">
        <v>82</v>
      </c>
      <c r="F180" t="s">
        <v>83</v>
      </c>
      <c r="G180" t="s">
        <v>84</v>
      </c>
      <c r="H180">
        <v>99999</v>
      </c>
      <c r="I180" t="s">
        <v>71</v>
      </c>
      <c r="J180" t="s">
        <v>85</v>
      </c>
      <c r="K180" t="s">
        <v>86</v>
      </c>
      <c r="L180" s="17">
        <v>43287</v>
      </c>
      <c r="M180" t="s">
        <v>87</v>
      </c>
      <c r="N180" t="s">
        <v>88</v>
      </c>
      <c r="O180" t="s">
        <v>82</v>
      </c>
      <c r="P180" t="s">
        <v>83</v>
      </c>
      <c r="Q180" t="s">
        <v>84</v>
      </c>
      <c r="R180">
        <v>99999</v>
      </c>
      <c r="S180" t="s">
        <v>71</v>
      </c>
      <c r="T180" t="s">
        <v>89</v>
      </c>
      <c r="U180" t="s">
        <v>190</v>
      </c>
      <c r="V180" t="s">
        <v>151</v>
      </c>
      <c r="W180">
        <v>81</v>
      </c>
      <c r="X180">
        <v>55</v>
      </c>
      <c r="Y180" s="18">
        <v>4455</v>
      </c>
      <c r="Z180" s="16">
        <v>445.5</v>
      </c>
    </row>
    <row r="181" spans="1:26" x14ac:dyDescent="0.25">
      <c r="A181">
        <v>1204</v>
      </c>
      <c r="B181" s="17">
        <v>43285</v>
      </c>
      <c r="C181">
        <v>4</v>
      </c>
      <c r="D181" t="s">
        <v>81</v>
      </c>
      <c r="E181" t="s">
        <v>82</v>
      </c>
      <c r="F181" t="s">
        <v>83</v>
      </c>
      <c r="G181" t="s">
        <v>84</v>
      </c>
      <c r="H181">
        <v>99999</v>
      </c>
      <c r="I181" t="s">
        <v>71</v>
      </c>
      <c r="J181" t="s">
        <v>85</v>
      </c>
      <c r="K181" t="s">
        <v>86</v>
      </c>
      <c r="L181" s="17">
        <v>43287</v>
      </c>
      <c r="M181" t="s">
        <v>87</v>
      </c>
      <c r="N181" t="s">
        <v>88</v>
      </c>
      <c r="O181" t="s">
        <v>82</v>
      </c>
      <c r="P181" t="s">
        <v>83</v>
      </c>
      <c r="Q181" t="s">
        <v>84</v>
      </c>
      <c r="R181">
        <v>99999</v>
      </c>
      <c r="S181" t="s">
        <v>71</v>
      </c>
      <c r="T181" t="s">
        <v>89</v>
      </c>
      <c r="U181" t="s">
        <v>191</v>
      </c>
      <c r="V181" t="s">
        <v>192</v>
      </c>
      <c r="W181">
        <v>7</v>
      </c>
      <c r="X181">
        <v>19</v>
      </c>
      <c r="Y181" s="18">
        <v>133</v>
      </c>
      <c r="Z181" s="16">
        <v>12.901</v>
      </c>
    </row>
    <row r="182" spans="1:26" x14ac:dyDescent="0.25">
      <c r="A182">
        <v>1206</v>
      </c>
      <c r="B182" s="17">
        <v>43289</v>
      </c>
      <c r="C182">
        <v>8</v>
      </c>
      <c r="D182" t="s">
        <v>97</v>
      </c>
      <c r="E182" t="s">
        <v>98</v>
      </c>
      <c r="F182" t="s">
        <v>99</v>
      </c>
      <c r="G182" t="s">
        <v>100</v>
      </c>
      <c r="H182">
        <v>99999</v>
      </c>
      <c r="I182" t="s">
        <v>71</v>
      </c>
      <c r="J182" t="s">
        <v>101</v>
      </c>
      <c r="K182" t="s">
        <v>102</v>
      </c>
      <c r="L182" s="17">
        <v>43291</v>
      </c>
      <c r="M182" t="s">
        <v>103</v>
      </c>
      <c r="N182" t="s">
        <v>104</v>
      </c>
      <c r="O182" t="s">
        <v>98</v>
      </c>
      <c r="P182" t="s">
        <v>99</v>
      </c>
      <c r="Q182" t="s">
        <v>100</v>
      </c>
      <c r="R182">
        <v>99999</v>
      </c>
      <c r="S182" t="s">
        <v>71</v>
      </c>
      <c r="T182" t="s">
        <v>89</v>
      </c>
      <c r="U182" t="s">
        <v>174</v>
      </c>
      <c r="V182" t="s">
        <v>175</v>
      </c>
      <c r="W182">
        <v>34.799999999999997</v>
      </c>
      <c r="X182">
        <v>27</v>
      </c>
      <c r="Y182" s="18">
        <v>939.59999999999991</v>
      </c>
      <c r="Z182" s="16">
        <v>89.261999999999986</v>
      </c>
    </row>
    <row r="183" spans="1:26" x14ac:dyDescent="0.25">
      <c r="A183">
        <v>1209</v>
      </c>
      <c r="B183" s="17">
        <v>43284</v>
      </c>
      <c r="C183">
        <v>3</v>
      </c>
      <c r="D183" t="s">
        <v>115</v>
      </c>
      <c r="E183" t="s">
        <v>116</v>
      </c>
      <c r="F183" t="s">
        <v>117</v>
      </c>
      <c r="G183" t="s">
        <v>118</v>
      </c>
      <c r="H183">
        <v>99999</v>
      </c>
      <c r="I183" t="s">
        <v>71</v>
      </c>
      <c r="J183" t="s">
        <v>72</v>
      </c>
      <c r="K183" t="s">
        <v>73</v>
      </c>
      <c r="L183" s="17">
        <v>43286</v>
      </c>
      <c r="M183" t="s">
        <v>74</v>
      </c>
      <c r="N183" t="s">
        <v>119</v>
      </c>
      <c r="O183" t="s">
        <v>116</v>
      </c>
      <c r="P183" t="s">
        <v>117</v>
      </c>
      <c r="Q183" t="s">
        <v>118</v>
      </c>
      <c r="R183">
        <v>99999</v>
      </c>
      <c r="S183" t="s">
        <v>71</v>
      </c>
      <c r="T183" t="s">
        <v>120</v>
      </c>
      <c r="U183" t="s">
        <v>176</v>
      </c>
      <c r="V183" t="s">
        <v>153</v>
      </c>
      <c r="W183">
        <v>10</v>
      </c>
      <c r="X183">
        <v>99</v>
      </c>
      <c r="Y183" s="18">
        <v>990</v>
      </c>
      <c r="Z183" s="16">
        <v>95.039999999999992</v>
      </c>
    </row>
    <row r="184" spans="1:26" x14ac:dyDescent="0.25">
      <c r="A184">
        <v>1210</v>
      </c>
      <c r="B184" s="17">
        <v>43284</v>
      </c>
      <c r="C184">
        <v>3</v>
      </c>
      <c r="D184" t="s">
        <v>115</v>
      </c>
      <c r="E184" t="s">
        <v>116</v>
      </c>
      <c r="F184" t="s">
        <v>117</v>
      </c>
      <c r="G184" t="s">
        <v>118</v>
      </c>
      <c r="H184">
        <v>99999</v>
      </c>
      <c r="I184" t="s">
        <v>71</v>
      </c>
      <c r="J184" t="s">
        <v>72</v>
      </c>
      <c r="K184" t="s">
        <v>73</v>
      </c>
      <c r="L184" s="17">
        <v>43286</v>
      </c>
      <c r="M184" t="s">
        <v>74</v>
      </c>
      <c r="N184" t="s">
        <v>119</v>
      </c>
      <c r="O184" t="s">
        <v>116</v>
      </c>
      <c r="P184" t="s">
        <v>117</v>
      </c>
      <c r="Q184" t="s">
        <v>118</v>
      </c>
      <c r="R184">
        <v>99999</v>
      </c>
      <c r="S184" t="s">
        <v>71</v>
      </c>
      <c r="T184" t="s">
        <v>120</v>
      </c>
      <c r="U184" t="s">
        <v>129</v>
      </c>
      <c r="V184" t="s">
        <v>130</v>
      </c>
      <c r="W184">
        <v>40</v>
      </c>
      <c r="X184">
        <v>10</v>
      </c>
      <c r="Y184" s="18">
        <v>400</v>
      </c>
      <c r="Z184" s="16">
        <v>40</v>
      </c>
    </row>
    <row r="185" spans="1:26" x14ac:dyDescent="0.25">
      <c r="A185">
        <v>1214</v>
      </c>
      <c r="B185" s="17">
        <v>43291</v>
      </c>
      <c r="C185">
        <v>10</v>
      </c>
      <c r="D185" t="s">
        <v>138</v>
      </c>
      <c r="E185" t="s">
        <v>139</v>
      </c>
      <c r="F185" t="s">
        <v>140</v>
      </c>
      <c r="G185" t="s">
        <v>141</v>
      </c>
      <c r="H185">
        <v>99999</v>
      </c>
      <c r="I185" t="s">
        <v>71</v>
      </c>
      <c r="J185" t="s">
        <v>142</v>
      </c>
      <c r="K185" t="s">
        <v>86</v>
      </c>
      <c r="L185" s="17">
        <v>43293</v>
      </c>
      <c r="M185" t="s">
        <v>74</v>
      </c>
      <c r="N185" t="s">
        <v>143</v>
      </c>
      <c r="O185" t="s">
        <v>139</v>
      </c>
      <c r="P185" t="s">
        <v>140</v>
      </c>
      <c r="Q185" t="s">
        <v>141</v>
      </c>
      <c r="R185">
        <v>99999</v>
      </c>
      <c r="S185" t="s">
        <v>71</v>
      </c>
      <c r="T185" t="s">
        <v>89</v>
      </c>
      <c r="U185" t="s">
        <v>177</v>
      </c>
      <c r="V185" t="s">
        <v>80</v>
      </c>
      <c r="W185">
        <v>10</v>
      </c>
      <c r="X185">
        <v>80</v>
      </c>
      <c r="Y185" s="18">
        <v>800</v>
      </c>
      <c r="Z185" s="16">
        <v>77.599999999999994</v>
      </c>
    </row>
    <row r="186" spans="1:26" x14ac:dyDescent="0.25">
      <c r="A186">
        <v>1216</v>
      </c>
      <c r="B186" s="17">
        <v>43291</v>
      </c>
      <c r="C186">
        <v>10</v>
      </c>
      <c r="D186" t="s">
        <v>138</v>
      </c>
      <c r="E186" t="s">
        <v>139</v>
      </c>
      <c r="F186" t="s">
        <v>140</v>
      </c>
      <c r="G186" t="s">
        <v>141</v>
      </c>
      <c r="H186">
        <v>99999</v>
      </c>
      <c r="I186" t="s">
        <v>71</v>
      </c>
      <c r="J186" t="s">
        <v>142</v>
      </c>
      <c r="K186" t="s">
        <v>86</v>
      </c>
      <c r="L186" s="17"/>
      <c r="M186" t="s">
        <v>87</v>
      </c>
      <c r="N186" t="s">
        <v>143</v>
      </c>
      <c r="O186" t="s">
        <v>139</v>
      </c>
      <c r="P186" t="s">
        <v>140</v>
      </c>
      <c r="Q186" t="s">
        <v>141</v>
      </c>
      <c r="R186">
        <v>99999</v>
      </c>
      <c r="S186" t="s">
        <v>71</v>
      </c>
      <c r="U186" t="s">
        <v>79</v>
      </c>
      <c r="V186" t="s">
        <v>80</v>
      </c>
      <c r="W186">
        <v>3.5</v>
      </c>
      <c r="X186">
        <v>27</v>
      </c>
      <c r="Y186" s="18">
        <v>94.5</v>
      </c>
      <c r="Z186" s="16">
        <v>9.072000000000001</v>
      </c>
    </row>
    <row r="187" spans="1:26" x14ac:dyDescent="0.25">
      <c r="A187">
        <v>1217</v>
      </c>
      <c r="B187" s="17">
        <v>43292</v>
      </c>
      <c r="C187">
        <v>11</v>
      </c>
      <c r="D187" t="s">
        <v>154</v>
      </c>
      <c r="E187" t="s">
        <v>155</v>
      </c>
      <c r="F187" t="s">
        <v>156</v>
      </c>
      <c r="G187" t="s">
        <v>157</v>
      </c>
      <c r="H187">
        <v>99999</v>
      </c>
      <c r="I187" t="s">
        <v>71</v>
      </c>
      <c r="J187" t="s">
        <v>135</v>
      </c>
      <c r="K187" t="s">
        <v>136</v>
      </c>
      <c r="M187" t="s">
        <v>103</v>
      </c>
      <c r="N187" t="s">
        <v>158</v>
      </c>
      <c r="O187" t="s">
        <v>155</v>
      </c>
      <c r="P187" t="s">
        <v>156</v>
      </c>
      <c r="Q187" t="s">
        <v>157</v>
      </c>
      <c r="R187">
        <v>99999</v>
      </c>
      <c r="S187" t="s">
        <v>71</v>
      </c>
      <c r="U187" t="s">
        <v>129</v>
      </c>
      <c r="V187" t="s">
        <v>130</v>
      </c>
      <c r="W187">
        <v>40</v>
      </c>
      <c r="X187">
        <v>97</v>
      </c>
      <c r="Y187" s="18">
        <v>3880</v>
      </c>
      <c r="Z187" s="16">
        <v>380.24</v>
      </c>
    </row>
    <row r="188" spans="1:26" x14ac:dyDescent="0.25">
      <c r="A188">
        <v>1218</v>
      </c>
      <c r="B188" s="17">
        <v>43282</v>
      </c>
      <c r="C188">
        <v>1</v>
      </c>
      <c r="D188" t="s">
        <v>159</v>
      </c>
      <c r="E188" t="s">
        <v>160</v>
      </c>
      <c r="F188" t="s">
        <v>161</v>
      </c>
      <c r="G188" t="s">
        <v>162</v>
      </c>
      <c r="H188">
        <v>99999</v>
      </c>
      <c r="I188" t="s">
        <v>71</v>
      </c>
      <c r="J188" t="s">
        <v>101</v>
      </c>
      <c r="K188" t="s">
        <v>102</v>
      </c>
      <c r="M188" t="s">
        <v>103</v>
      </c>
      <c r="N188" t="s">
        <v>163</v>
      </c>
      <c r="O188" t="s">
        <v>160</v>
      </c>
      <c r="P188" t="s">
        <v>161</v>
      </c>
      <c r="Q188" t="s">
        <v>162</v>
      </c>
      <c r="R188">
        <v>99999</v>
      </c>
      <c r="S188" t="s">
        <v>71</v>
      </c>
      <c r="U188" t="s">
        <v>164</v>
      </c>
      <c r="V188" t="s">
        <v>165</v>
      </c>
      <c r="W188">
        <v>18.399999999999999</v>
      </c>
      <c r="X188">
        <v>42</v>
      </c>
      <c r="Y188" s="18">
        <v>772.8</v>
      </c>
      <c r="Z188" s="16">
        <v>80.371200000000002</v>
      </c>
    </row>
    <row r="189" spans="1:26" x14ac:dyDescent="0.25">
      <c r="A189">
        <v>1219</v>
      </c>
      <c r="B189" s="17">
        <v>43309</v>
      </c>
      <c r="C189">
        <v>28</v>
      </c>
      <c r="D189" t="s">
        <v>131</v>
      </c>
      <c r="E189" t="s">
        <v>132</v>
      </c>
      <c r="F189" t="s">
        <v>133</v>
      </c>
      <c r="G189" t="s">
        <v>134</v>
      </c>
      <c r="H189">
        <v>99999</v>
      </c>
      <c r="I189" t="s">
        <v>71</v>
      </c>
      <c r="J189" t="s">
        <v>135</v>
      </c>
      <c r="K189" t="s">
        <v>136</v>
      </c>
      <c r="L189">
        <v>41850</v>
      </c>
      <c r="M189" t="s">
        <v>103</v>
      </c>
      <c r="N189" t="s">
        <v>137</v>
      </c>
      <c r="O189" t="s">
        <v>132</v>
      </c>
      <c r="P189" t="s">
        <v>133</v>
      </c>
      <c r="Q189" t="s">
        <v>134</v>
      </c>
      <c r="R189">
        <v>99999</v>
      </c>
      <c r="S189" t="s">
        <v>71</v>
      </c>
      <c r="T189" t="s">
        <v>89</v>
      </c>
      <c r="U189" t="s">
        <v>96</v>
      </c>
      <c r="V189" t="s">
        <v>78</v>
      </c>
      <c r="W189" s="16">
        <v>46</v>
      </c>
      <c r="X189">
        <v>24</v>
      </c>
      <c r="Y189" s="18">
        <v>1104</v>
      </c>
      <c r="Z189" s="16">
        <v>105.98399999999999</v>
      </c>
    </row>
    <row r="190" spans="1:26" x14ac:dyDescent="0.25">
      <c r="A190">
        <v>1220</v>
      </c>
      <c r="B190" s="17">
        <v>43290</v>
      </c>
      <c r="C190">
        <v>9</v>
      </c>
      <c r="D190" t="s">
        <v>166</v>
      </c>
      <c r="E190" t="s">
        <v>167</v>
      </c>
      <c r="F190" t="s">
        <v>168</v>
      </c>
      <c r="G190" t="s">
        <v>169</v>
      </c>
      <c r="H190">
        <v>99999</v>
      </c>
      <c r="I190" t="s">
        <v>71</v>
      </c>
      <c r="J190" t="s">
        <v>170</v>
      </c>
      <c r="K190" t="s">
        <v>73</v>
      </c>
      <c r="L190" s="17">
        <v>43292</v>
      </c>
      <c r="M190" t="s">
        <v>87</v>
      </c>
      <c r="N190" t="s">
        <v>171</v>
      </c>
      <c r="O190" t="s">
        <v>167</v>
      </c>
      <c r="P190" t="s">
        <v>168</v>
      </c>
      <c r="Q190" t="s">
        <v>169</v>
      </c>
      <c r="R190">
        <v>99999</v>
      </c>
      <c r="S190" t="s">
        <v>71</v>
      </c>
      <c r="T190" t="s">
        <v>76</v>
      </c>
      <c r="U190" t="s">
        <v>121</v>
      </c>
      <c r="V190" t="s">
        <v>122</v>
      </c>
      <c r="W190" s="16">
        <v>9.65</v>
      </c>
      <c r="X190">
        <v>90</v>
      </c>
      <c r="Y190" s="18">
        <v>868.5</v>
      </c>
      <c r="Z190" s="16">
        <v>83.376000000000005</v>
      </c>
    </row>
    <row r="191" spans="1:26" x14ac:dyDescent="0.25">
      <c r="A191">
        <v>1221</v>
      </c>
      <c r="B191" s="17">
        <v>43287</v>
      </c>
      <c r="C191">
        <v>6</v>
      </c>
      <c r="D191" t="s">
        <v>123</v>
      </c>
      <c r="E191" t="s">
        <v>124</v>
      </c>
      <c r="F191" t="s">
        <v>125</v>
      </c>
      <c r="G191" t="s">
        <v>126</v>
      </c>
      <c r="H191">
        <v>99999</v>
      </c>
      <c r="I191" t="s">
        <v>71</v>
      </c>
      <c r="J191" t="s">
        <v>127</v>
      </c>
      <c r="K191" t="s">
        <v>102</v>
      </c>
      <c r="L191" s="17">
        <v>43289</v>
      </c>
      <c r="M191" t="s">
        <v>74</v>
      </c>
      <c r="N191" t="s">
        <v>128</v>
      </c>
      <c r="O191" t="s">
        <v>124</v>
      </c>
      <c r="P191" t="s">
        <v>125</v>
      </c>
      <c r="Q191" t="s">
        <v>126</v>
      </c>
      <c r="R191">
        <v>99999</v>
      </c>
      <c r="S191" t="s">
        <v>71</v>
      </c>
      <c r="T191" t="s">
        <v>89</v>
      </c>
      <c r="U191" t="s">
        <v>113</v>
      </c>
      <c r="V191" t="s">
        <v>114</v>
      </c>
      <c r="W191" s="16">
        <v>12.75</v>
      </c>
      <c r="X191">
        <v>28</v>
      </c>
      <c r="Y191" s="18">
        <v>357</v>
      </c>
      <c r="Z191" s="16">
        <v>35.700000000000003</v>
      </c>
    </row>
    <row r="192" spans="1:26" x14ac:dyDescent="0.25">
      <c r="A192">
        <v>1222</v>
      </c>
      <c r="B192" s="17">
        <v>43340</v>
      </c>
      <c r="C192">
        <v>28</v>
      </c>
      <c r="D192" t="s">
        <v>131</v>
      </c>
      <c r="E192" t="s">
        <v>132</v>
      </c>
      <c r="F192" t="s">
        <v>133</v>
      </c>
      <c r="G192" t="s">
        <v>134</v>
      </c>
      <c r="H192">
        <v>99999</v>
      </c>
      <c r="I192" t="s">
        <v>71</v>
      </c>
      <c r="J192" t="s">
        <v>135</v>
      </c>
      <c r="K192" t="s">
        <v>136</v>
      </c>
      <c r="L192" s="17">
        <v>43342</v>
      </c>
      <c r="M192" t="s">
        <v>103</v>
      </c>
      <c r="N192" t="s">
        <v>137</v>
      </c>
      <c r="O192" t="s">
        <v>132</v>
      </c>
      <c r="P192" t="s">
        <v>133</v>
      </c>
      <c r="Q192" t="s">
        <v>134</v>
      </c>
      <c r="R192">
        <v>99999</v>
      </c>
      <c r="S192" t="s">
        <v>71</v>
      </c>
      <c r="T192" t="s">
        <v>76</v>
      </c>
      <c r="U192" t="s">
        <v>96</v>
      </c>
      <c r="V192" t="s">
        <v>78</v>
      </c>
      <c r="W192" s="16">
        <v>46</v>
      </c>
      <c r="X192">
        <v>28</v>
      </c>
      <c r="Y192" s="18">
        <v>1288</v>
      </c>
      <c r="Z192" s="16">
        <v>133.95200000000003</v>
      </c>
    </row>
    <row r="193" spans="1:26" x14ac:dyDescent="0.25">
      <c r="A193">
        <v>1223</v>
      </c>
      <c r="B193" s="17">
        <v>43320</v>
      </c>
      <c r="C193">
        <v>8</v>
      </c>
      <c r="D193" t="s">
        <v>97</v>
      </c>
      <c r="E193" t="s">
        <v>98</v>
      </c>
      <c r="F193" t="s">
        <v>99</v>
      </c>
      <c r="G193" t="s">
        <v>100</v>
      </c>
      <c r="H193">
        <v>99999</v>
      </c>
      <c r="I193" t="s">
        <v>71</v>
      </c>
      <c r="J193" t="s">
        <v>101</v>
      </c>
      <c r="K193" t="s">
        <v>102</v>
      </c>
      <c r="L193" s="17">
        <v>43322</v>
      </c>
      <c r="M193" t="s">
        <v>103</v>
      </c>
      <c r="N193" t="s">
        <v>104</v>
      </c>
      <c r="O193" t="s">
        <v>98</v>
      </c>
      <c r="P193" t="s">
        <v>99</v>
      </c>
      <c r="Q193" t="s">
        <v>100</v>
      </c>
      <c r="R193">
        <v>99999</v>
      </c>
      <c r="S193" t="s">
        <v>71</v>
      </c>
      <c r="T193" t="s">
        <v>76</v>
      </c>
      <c r="U193" t="s">
        <v>113</v>
      </c>
      <c r="V193" t="s">
        <v>114</v>
      </c>
      <c r="W193" s="16">
        <v>12.75</v>
      </c>
      <c r="X193">
        <v>57</v>
      </c>
      <c r="Y193" s="18">
        <v>726.75</v>
      </c>
      <c r="Z193" s="16">
        <v>69.768000000000001</v>
      </c>
    </row>
    <row r="194" spans="1:26" x14ac:dyDescent="0.25">
      <c r="A194">
        <v>1224</v>
      </c>
      <c r="B194" s="17">
        <v>43322</v>
      </c>
      <c r="C194">
        <v>10</v>
      </c>
      <c r="D194" t="s">
        <v>138</v>
      </c>
      <c r="E194" t="s">
        <v>139</v>
      </c>
      <c r="F194" t="s">
        <v>140</v>
      </c>
      <c r="G194" t="s">
        <v>141</v>
      </c>
      <c r="H194">
        <v>99999</v>
      </c>
      <c r="I194" t="s">
        <v>71</v>
      </c>
      <c r="J194" t="s">
        <v>142</v>
      </c>
      <c r="K194" t="s">
        <v>86</v>
      </c>
      <c r="L194" s="17">
        <v>43324</v>
      </c>
      <c r="M194" t="s">
        <v>74</v>
      </c>
      <c r="N194" t="s">
        <v>143</v>
      </c>
      <c r="O194" t="s">
        <v>139</v>
      </c>
      <c r="P194" t="s">
        <v>140</v>
      </c>
      <c r="Q194" t="s">
        <v>141</v>
      </c>
      <c r="R194">
        <v>99999</v>
      </c>
      <c r="S194" t="s">
        <v>71</v>
      </c>
      <c r="T194" t="s">
        <v>89</v>
      </c>
      <c r="U194" t="s">
        <v>144</v>
      </c>
      <c r="V194" t="s">
        <v>78</v>
      </c>
      <c r="W194" s="16">
        <v>2.99</v>
      </c>
      <c r="X194">
        <v>23</v>
      </c>
      <c r="Y194" s="18">
        <v>68.77000000000001</v>
      </c>
      <c r="Z194" s="16">
        <v>6.6706900000000013</v>
      </c>
    </row>
    <row r="195" spans="1:26" x14ac:dyDescent="0.25">
      <c r="A195">
        <v>1225</v>
      </c>
      <c r="B195" s="17">
        <v>43319</v>
      </c>
      <c r="C195">
        <v>7</v>
      </c>
      <c r="D195" t="s">
        <v>145</v>
      </c>
      <c r="E195" t="s">
        <v>146</v>
      </c>
      <c r="F195" t="s">
        <v>147</v>
      </c>
      <c r="G195" t="s">
        <v>148</v>
      </c>
      <c r="H195">
        <v>99999</v>
      </c>
      <c r="I195" t="s">
        <v>71</v>
      </c>
      <c r="J195" t="s">
        <v>101</v>
      </c>
      <c r="K195" t="s">
        <v>102</v>
      </c>
      <c r="L195" s="17"/>
      <c r="N195" t="s">
        <v>149</v>
      </c>
      <c r="O195" t="s">
        <v>146</v>
      </c>
      <c r="P195" t="s">
        <v>147</v>
      </c>
      <c r="Q195" t="s">
        <v>148</v>
      </c>
      <c r="R195">
        <v>99999</v>
      </c>
      <c r="S195" t="s">
        <v>71</v>
      </c>
      <c r="U195" t="s">
        <v>96</v>
      </c>
      <c r="V195" t="s">
        <v>78</v>
      </c>
      <c r="W195" s="16">
        <v>46</v>
      </c>
      <c r="X195">
        <v>86</v>
      </c>
      <c r="Y195" s="18">
        <v>3956</v>
      </c>
      <c r="Z195" s="16">
        <v>399.55600000000004</v>
      </c>
    </row>
    <row r="196" spans="1:26" x14ac:dyDescent="0.25">
      <c r="A196">
        <v>1226</v>
      </c>
      <c r="B196" s="17">
        <v>43322</v>
      </c>
      <c r="C196">
        <v>10</v>
      </c>
      <c r="D196" t="s">
        <v>138</v>
      </c>
      <c r="E196" t="s">
        <v>139</v>
      </c>
      <c r="F196" t="s">
        <v>140</v>
      </c>
      <c r="G196" t="s">
        <v>141</v>
      </c>
      <c r="H196">
        <v>99999</v>
      </c>
      <c r="I196" t="s">
        <v>71</v>
      </c>
      <c r="J196" t="s">
        <v>142</v>
      </c>
      <c r="K196" t="s">
        <v>86</v>
      </c>
      <c r="L196" s="17">
        <v>43324</v>
      </c>
      <c r="M196" t="s">
        <v>87</v>
      </c>
      <c r="N196" t="s">
        <v>143</v>
      </c>
      <c r="O196" t="s">
        <v>139</v>
      </c>
      <c r="P196" t="s">
        <v>140</v>
      </c>
      <c r="Q196" t="s">
        <v>141</v>
      </c>
      <c r="R196">
        <v>99999</v>
      </c>
      <c r="S196" t="s">
        <v>71</v>
      </c>
      <c r="U196" t="s">
        <v>150</v>
      </c>
      <c r="V196" t="s">
        <v>151</v>
      </c>
      <c r="W196" s="16">
        <v>25</v>
      </c>
      <c r="X196">
        <v>47</v>
      </c>
      <c r="Y196" s="18">
        <v>1175</v>
      </c>
      <c r="Z196" s="16">
        <v>116.325</v>
      </c>
    </row>
    <row r="197" spans="1:26" x14ac:dyDescent="0.25">
      <c r="A197">
        <v>1227</v>
      </c>
      <c r="B197" s="17">
        <v>43322</v>
      </c>
      <c r="C197">
        <v>10</v>
      </c>
      <c r="D197" t="s">
        <v>138</v>
      </c>
      <c r="E197" t="s">
        <v>139</v>
      </c>
      <c r="F197" t="s">
        <v>140</v>
      </c>
      <c r="G197" t="s">
        <v>141</v>
      </c>
      <c r="H197">
        <v>99999</v>
      </c>
      <c r="I197" t="s">
        <v>71</v>
      </c>
      <c r="J197" t="s">
        <v>142</v>
      </c>
      <c r="K197" t="s">
        <v>86</v>
      </c>
      <c r="L197" s="17">
        <v>43324</v>
      </c>
      <c r="M197" t="s">
        <v>87</v>
      </c>
      <c r="N197" t="s">
        <v>143</v>
      </c>
      <c r="O197" t="s">
        <v>139</v>
      </c>
      <c r="P197" t="s">
        <v>140</v>
      </c>
      <c r="Q197" t="s">
        <v>141</v>
      </c>
      <c r="R197">
        <v>99999</v>
      </c>
      <c r="S197" t="s">
        <v>71</v>
      </c>
      <c r="U197" t="s">
        <v>152</v>
      </c>
      <c r="V197" t="s">
        <v>153</v>
      </c>
      <c r="W197" s="16">
        <v>22</v>
      </c>
      <c r="X197">
        <v>97</v>
      </c>
      <c r="Y197" s="18">
        <v>2134</v>
      </c>
      <c r="Z197" s="16">
        <v>221.93600000000001</v>
      </c>
    </row>
    <row r="198" spans="1:26" x14ac:dyDescent="0.25">
      <c r="A198">
        <v>1228</v>
      </c>
      <c r="B198" s="17">
        <v>43322</v>
      </c>
      <c r="C198">
        <v>10</v>
      </c>
      <c r="D198" t="s">
        <v>138</v>
      </c>
      <c r="E198" t="s">
        <v>139</v>
      </c>
      <c r="F198" t="s">
        <v>140</v>
      </c>
      <c r="G198" t="s">
        <v>141</v>
      </c>
      <c r="H198">
        <v>99999</v>
      </c>
      <c r="I198" t="s">
        <v>71</v>
      </c>
      <c r="J198" t="s">
        <v>142</v>
      </c>
      <c r="K198" t="s">
        <v>86</v>
      </c>
      <c r="L198" s="17">
        <v>43324</v>
      </c>
      <c r="M198" t="s">
        <v>87</v>
      </c>
      <c r="N198" t="s">
        <v>143</v>
      </c>
      <c r="O198" t="s">
        <v>139</v>
      </c>
      <c r="P198" t="s">
        <v>140</v>
      </c>
      <c r="Q198" t="s">
        <v>141</v>
      </c>
      <c r="R198">
        <v>99999</v>
      </c>
      <c r="S198" t="s">
        <v>71</v>
      </c>
      <c r="U198" t="s">
        <v>105</v>
      </c>
      <c r="V198" t="s">
        <v>106</v>
      </c>
      <c r="W198" s="16">
        <v>9.1999999999999993</v>
      </c>
      <c r="X198">
        <v>96</v>
      </c>
      <c r="Y198" s="18">
        <v>883.19999999999993</v>
      </c>
      <c r="Z198" s="16">
        <v>86.553599999999989</v>
      </c>
    </row>
    <row r="199" spans="1:26" x14ac:dyDescent="0.25">
      <c r="A199">
        <v>1229</v>
      </c>
      <c r="B199" s="17">
        <v>43323</v>
      </c>
      <c r="C199">
        <v>11</v>
      </c>
      <c r="D199" t="s">
        <v>154</v>
      </c>
      <c r="E199" t="s">
        <v>155</v>
      </c>
      <c r="F199" t="s">
        <v>156</v>
      </c>
      <c r="G199" t="s">
        <v>157</v>
      </c>
      <c r="H199">
        <v>99999</v>
      </c>
      <c r="I199" t="s">
        <v>71</v>
      </c>
      <c r="J199" t="s">
        <v>135</v>
      </c>
      <c r="K199" t="s">
        <v>136</v>
      </c>
      <c r="L199" s="17"/>
      <c r="M199" t="s">
        <v>103</v>
      </c>
      <c r="N199" t="s">
        <v>158</v>
      </c>
      <c r="O199" t="s">
        <v>155</v>
      </c>
      <c r="P199" t="s">
        <v>156</v>
      </c>
      <c r="Q199" t="s">
        <v>157</v>
      </c>
      <c r="R199">
        <v>99999</v>
      </c>
      <c r="S199" t="s">
        <v>71</v>
      </c>
      <c r="U199" t="s">
        <v>79</v>
      </c>
      <c r="V199" t="s">
        <v>80</v>
      </c>
      <c r="W199" s="16">
        <v>3.5</v>
      </c>
      <c r="X199">
        <v>31</v>
      </c>
      <c r="Y199" s="18">
        <v>108.5</v>
      </c>
      <c r="Z199" s="16">
        <v>10.850000000000001</v>
      </c>
    </row>
    <row r="200" spans="1:26" x14ac:dyDescent="0.25">
      <c r="A200">
        <v>1230</v>
      </c>
      <c r="B200" s="17">
        <v>43323</v>
      </c>
      <c r="C200">
        <v>11</v>
      </c>
      <c r="D200" t="s">
        <v>154</v>
      </c>
      <c r="E200" t="s">
        <v>155</v>
      </c>
      <c r="F200" t="s">
        <v>156</v>
      </c>
      <c r="G200" t="s">
        <v>157</v>
      </c>
      <c r="H200">
        <v>99999</v>
      </c>
      <c r="I200" t="s">
        <v>71</v>
      </c>
      <c r="J200" t="s">
        <v>135</v>
      </c>
      <c r="K200" t="s">
        <v>136</v>
      </c>
      <c r="L200" s="17"/>
      <c r="M200" t="s">
        <v>103</v>
      </c>
      <c r="N200" t="s">
        <v>158</v>
      </c>
      <c r="O200" t="s">
        <v>155</v>
      </c>
      <c r="P200" t="s">
        <v>156</v>
      </c>
      <c r="Q200" t="s">
        <v>157</v>
      </c>
      <c r="R200">
        <v>99999</v>
      </c>
      <c r="S200" t="s">
        <v>71</v>
      </c>
      <c r="U200" t="s">
        <v>144</v>
      </c>
      <c r="V200" t="s">
        <v>78</v>
      </c>
      <c r="W200" s="16">
        <v>2.99</v>
      </c>
      <c r="X200">
        <v>52</v>
      </c>
      <c r="Y200" s="18">
        <v>155.48000000000002</v>
      </c>
      <c r="Z200" s="16">
        <v>16.014440000000004</v>
      </c>
    </row>
    <row r="201" spans="1:26" x14ac:dyDescent="0.25">
      <c r="A201">
        <v>1231</v>
      </c>
      <c r="B201" s="17">
        <v>43313</v>
      </c>
      <c r="C201">
        <v>1</v>
      </c>
      <c r="D201" t="s">
        <v>159</v>
      </c>
      <c r="E201" t="s">
        <v>160</v>
      </c>
      <c r="F201" t="s">
        <v>161</v>
      </c>
      <c r="G201" t="s">
        <v>162</v>
      </c>
      <c r="H201">
        <v>99999</v>
      </c>
      <c r="I201" t="s">
        <v>71</v>
      </c>
      <c r="J201" t="s">
        <v>101</v>
      </c>
      <c r="K201" t="s">
        <v>102</v>
      </c>
      <c r="L201" s="17"/>
      <c r="N201" t="s">
        <v>163</v>
      </c>
      <c r="O201" t="s">
        <v>160</v>
      </c>
      <c r="P201" t="s">
        <v>161</v>
      </c>
      <c r="Q201" t="s">
        <v>162</v>
      </c>
      <c r="R201">
        <v>99999</v>
      </c>
      <c r="S201" t="s">
        <v>71</v>
      </c>
      <c r="U201" t="s">
        <v>95</v>
      </c>
      <c r="V201" t="s">
        <v>78</v>
      </c>
      <c r="W201" s="16">
        <v>18</v>
      </c>
      <c r="X201">
        <v>91</v>
      </c>
      <c r="Y201" s="18">
        <v>1638</v>
      </c>
      <c r="Z201" s="16">
        <v>158.886</v>
      </c>
    </row>
    <row r="202" spans="1:26" x14ac:dyDescent="0.25">
      <c r="A202">
        <v>1232</v>
      </c>
      <c r="B202" s="17">
        <v>43313</v>
      </c>
      <c r="C202">
        <v>1</v>
      </c>
      <c r="D202" t="s">
        <v>159</v>
      </c>
      <c r="E202" t="s">
        <v>160</v>
      </c>
      <c r="F202" t="s">
        <v>161</v>
      </c>
      <c r="G202" t="s">
        <v>162</v>
      </c>
      <c r="H202">
        <v>99999</v>
      </c>
      <c r="I202" t="s">
        <v>71</v>
      </c>
      <c r="J202" t="s">
        <v>101</v>
      </c>
      <c r="K202" t="s">
        <v>102</v>
      </c>
      <c r="L202" s="17"/>
      <c r="N202" t="s">
        <v>163</v>
      </c>
      <c r="O202" t="s">
        <v>160</v>
      </c>
      <c r="P202" t="s">
        <v>161</v>
      </c>
      <c r="Q202" t="s">
        <v>162</v>
      </c>
      <c r="R202">
        <v>99999</v>
      </c>
      <c r="S202" t="s">
        <v>71</v>
      </c>
      <c r="U202" t="s">
        <v>96</v>
      </c>
      <c r="V202" t="s">
        <v>78</v>
      </c>
      <c r="W202" s="16">
        <v>46</v>
      </c>
      <c r="X202">
        <v>14</v>
      </c>
      <c r="Y202" s="18">
        <v>644</v>
      </c>
      <c r="Z202" s="16">
        <v>63.756000000000007</v>
      </c>
    </row>
    <row r="203" spans="1:26" x14ac:dyDescent="0.25">
      <c r="A203">
        <v>1233</v>
      </c>
      <c r="B203" s="17">
        <v>43313</v>
      </c>
      <c r="C203">
        <v>1</v>
      </c>
      <c r="D203" t="s">
        <v>159</v>
      </c>
      <c r="E203" t="s">
        <v>160</v>
      </c>
      <c r="F203" t="s">
        <v>161</v>
      </c>
      <c r="G203" t="s">
        <v>162</v>
      </c>
      <c r="H203">
        <v>99999</v>
      </c>
      <c r="I203" t="s">
        <v>71</v>
      </c>
      <c r="J203" t="s">
        <v>101</v>
      </c>
      <c r="K203" t="s">
        <v>102</v>
      </c>
      <c r="L203" s="17"/>
      <c r="N203" t="s">
        <v>163</v>
      </c>
      <c r="O203" t="s">
        <v>160</v>
      </c>
      <c r="P203" t="s">
        <v>161</v>
      </c>
      <c r="Q203" t="s">
        <v>162</v>
      </c>
      <c r="R203">
        <v>99999</v>
      </c>
      <c r="S203" t="s">
        <v>71</v>
      </c>
      <c r="U203" t="s">
        <v>144</v>
      </c>
      <c r="V203" t="s">
        <v>78</v>
      </c>
      <c r="W203">
        <v>2.99</v>
      </c>
      <c r="X203">
        <v>44</v>
      </c>
      <c r="Y203" s="18">
        <v>131.56</v>
      </c>
      <c r="Z203" s="16">
        <v>13.287560000000001</v>
      </c>
    </row>
    <row r="204" spans="1:26" x14ac:dyDescent="0.25">
      <c r="A204">
        <v>1234</v>
      </c>
      <c r="B204" s="17">
        <v>43340</v>
      </c>
      <c r="C204">
        <v>28</v>
      </c>
      <c r="D204" t="s">
        <v>131</v>
      </c>
      <c r="E204" t="s">
        <v>132</v>
      </c>
      <c r="F204" t="s">
        <v>133</v>
      </c>
      <c r="G204" t="s">
        <v>134</v>
      </c>
      <c r="H204">
        <v>99999</v>
      </c>
      <c r="I204" t="s">
        <v>71</v>
      </c>
      <c r="J204" t="s">
        <v>135</v>
      </c>
      <c r="K204" t="s">
        <v>136</v>
      </c>
      <c r="L204" s="17">
        <v>43342</v>
      </c>
      <c r="M204" t="s">
        <v>103</v>
      </c>
      <c r="N204" t="s">
        <v>137</v>
      </c>
      <c r="O204" t="s">
        <v>132</v>
      </c>
      <c r="P204" t="s">
        <v>133</v>
      </c>
      <c r="Q204" t="s">
        <v>134</v>
      </c>
      <c r="R204">
        <v>99999</v>
      </c>
      <c r="S204" t="s">
        <v>71</v>
      </c>
      <c r="T204" t="s">
        <v>89</v>
      </c>
      <c r="U204" t="s">
        <v>121</v>
      </c>
      <c r="V204" t="s">
        <v>122</v>
      </c>
      <c r="W204">
        <v>9.65</v>
      </c>
      <c r="X204">
        <v>97</v>
      </c>
      <c r="Y204" s="18">
        <v>936.05000000000007</v>
      </c>
      <c r="Z204" s="16">
        <v>95.477100000000021</v>
      </c>
    </row>
    <row r="205" spans="1:26" x14ac:dyDescent="0.25">
      <c r="A205">
        <v>1235</v>
      </c>
      <c r="B205" s="17">
        <v>43340</v>
      </c>
      <c r="C205">
        <v>28</v>
      </c>
      <c r="D205" t="s">
        <v>131</v>
      </c>
      <c r="E205" t="s">
        <v>132</v>
      </c>
      <c r="F205" t="s">
        <v>133</v>
      </c>
      <c r="G205" t="s">
        <v>134</v>
      </c>
      <c r="H205">
        <v>99999</v>
      </c>
      <c r="I205" t="s">
        <v>71</v>
      </c>
      <c r="J205" t="s">
        <v>135</v>
      </c>
      <c r="K205" t="s">
        <v>136</v>
      </c>
      <c r="L205" s="17">
        <v>43342</v>
      </c>
      <c r="M205" t="s">
        <v>103</v>
      </c>
      <c r="N205" t="s">
        <v>137</v>
      </c>
      <c r="O205" t="s">
        <v>132</v>
      </c>
      <c r="P205" t="s">
        <v>133</v>
      </c>
      <c r="Q205" t="s">
        <v>134</v>
      </c>
      <c r="R205">
        <v>99999</v>
      </c>
      <c r="S205" t="s">
        <v>71</v>
      </c>
      <c r="T205" t="s">
        <v>89</v>
      </c>
      <c r="U205" t="s">
        <v>164</v>
      </c>
      <c r="V205" t="s">
        <v>165</v>
      </c>
      <c r="W205">
        <v>18.399999999999999</v>
      </c>
      <c r="X205">
        <v>80</v>
      </c>
      <c r="Y205" s="18">
        <v>1472</v>
      </c>
      <c r="Z205" s="16">
        <v>150.14400000000003</v>
      </c>
    </row>
    <row r="206" spans="1:26" x14ac:dyDescent="0.25">
      <c r="A206">
        <v>1236</v>
      </c>
      <c r="B206" s="17">
        <v>43321</v>
      </c>
      <c r="C206">
        <v>9</v>
      </c>
      <c r="D206" t="s">
        <v>166</v>
      </c>
      <c r="E206" t="s">
        <v>167</v>
      </c>
      <c r="F206" t="s">
        <v>168</v>
      </c>
      <c r="G206" t="s">
        <v>169</v>
      </c>
      <c r="H206">
        <v>99999</v>
      </c>
      <c r="I206" t="s">
        <v>71</v>
      </c>
      <c r="J206" t="s">
        <v>170</v>
      </c>
      <c r="K206" t="s">
        <v>73</v>
      </c>
      <c r="L206" s="17">
        <v>43323</v>
      </c>
      <c r="M206" t="s">
        <v>87</v>
      </c>
      <c r="N206" t="s">
        <v>171</v>
      </c>
      <c r="O206" t="s">
        <v>167</v>
      </c>
      <c r="P206" t="s">
        <v>168</v>
      </c>
      <c r="Q206" t="s">
        <v>169</v>
      </c>
      <c r="R206">
        <v>99999</v>
      </c>
      <c r="S206" t="s">
        <v>71</v>
      </c>
      <c r="T206" t="s">
        <v>76</v>
      </c>
      <c r="U206" t="s">
        <v>172</v>
      </c>
      <c r="V206" t="s">
        <v>173</v>
      </c>
      <c r="W206">
        <v>19.5</v>
      </c>
      <c r="X206">
        <v>66</v>
      </c>
      <c r="Y206" s="18">
        <v>1287</v>
      </c>
      <c r="Z206" s="16">
        <v>132.56100000000001</v>
      </c>
    </row>
    <row r="207" spans="1:26" x14ac:dyDescent="0.25">
      <c r="A207">
        <v>1237</v>
      </c>
      <c r="B207" s="17">
        <v>43321</v>
      </c>
      <c r="C207">
        <v>9</v>
      </c>
      <c r="D207" t="s">
        <v>166</v>
      </c>
      <c r="E207" t="s">
        <v>167</v>
      </c>
      <c r="F207" t="s">
        <v>168</v>
      </c>
      <c r="G207" t="s">
        <v>169</v>
      </c>
      <c r="H207">
        <v>99999</v>
      </c>
      <c r="I207" t="s">
        <v>71</v>
      </c>
      <c r="J207" t="s">
        <v>170</v>
      </c>
      <c r="K207" t="s">
        <v>73</v>
      </c>
      <c r="L207" s="17">
        <v>43323</v>
      </c>
      <c r="M207" t="s">
        <v>87</v>
      </c>
      <c r="N207" t="s">
        <v>171</v>
      </c>
      <c r="O207" t="s">
        <v>167</v>
      </c>
      <c r="P207" t="s">
        <v>168</v>
      </c>
      <c r="Q207" t="s">
        <v>169</v>
      </c>
      <c r="R207">
        <v>99999</v>
      </c>
      <c r="S207" t="s">
        <v>71</v>
      </c>
      <c r="T207" t="s">
        <v>76</v>
      </c>
      <c r="U207" t="s">
        <v>174</v>
      </c>
      <c r="V207" t="s">
        <v>175</v>
      </c>
      <c r="W207">
        <v>34.799999999999997</v>
      </c>
      <c r="X207">
        <v>32</v>
      </c>
      <c r="Y207" s="18">
        <v>1113.5999999999999</v>
      </c>
      <c r="Z207" s="16">
        <v>111.36</v>
      </c>
    </row>
    <row r="208" spans="1:26" x14ac:dyDescent="0.25">
      <c r="A208">
        <v>1238</v>
      </c>
      <c r="B208" s="17">
        <v>43318</v>
      </c>
      <c r="C208">
        <v>6</v>
      </c>
      <c r="D208" t="s">
        <v>123</v>
      </c>
      <c r="E208" t="s">
        <v>124</v>
      </c>
      <c r="F208" t="s">
        <v>125</v>
      </c>
      <c r="G208" t="s">
        <v>126</v>
      </c>
      <c r="H208">
        <v>99999</v>
      </c>
      <c r="I208" t="s">
        <v>71</v>
      </c>
      <c r="J208" t="s">
        <v>127</v>
      </c>
      <c r="K208" t="s">
        <v>102</v>
      </c>
      <c r="L208" s="17">
        <v>43320</v>
      </c>
      <c r="M208" t="s">
        <v>74</v>
      </c>
      <c r="N208" t="s">
        <v>128</v>
      </c>
      <c r="O208" t="s">
        <v>124</v>
      </c>
      <c r="P208" t="s">
        <v>125</v>
      </c>
      <c r="Q208" t="s">
        <v>126</v>
      </c>
      <c r="R208">
        <v>99999</v>
      </c>
      <c r="S208" t="s">
        <v>71</v>
      </c>
      <c r="T208" t="s">
        <v>89</v>
      </c>
      <c r="U208" t="s">
        <v>77</v>
      </c>
      <c r="V208" t="s">
        <v>78</v>
      </c>
      <c r="W208">
        <v>14</v>
      </c>
      <c r="X208">
        <v>52</v>
      </c>
      <c r="Y208" s="18">
        <v>728</v>
      </c>
      <c r="Z208" s="16">
        <v>72.8</v>
      </c>
    </row>
    <row r="209" spans="1:26" x14ac:dyDescent="0.25">
      <c r="A209">
        <v>1239</v>
      </c>
      <c r="B209" s="17">
        <v>43320</v>
      </c>
      <c r="C209">
        <v>8</v>
      </c>
      <c r="D209" t="s">
        <v>97</v>
      </c>
      <c r="E209" t="s">
        <v>98</v>
      </c>
      <c r="F209" t="s">
        <v>99</v>
      </c>
      <c r="G209" t="s">
        <v>100</v>
      </c>
      <c r="H209">
        <v>99999</v>
      </c>
      <c r="I209" t="s">
        <v>71</v>
      </c>
      <c r="J209" t="s">
        <v>101</v>
      </c>
      <c r="K209" t="s">
        <v>102</v>
      </c>
      <c r="L209" s="17">
        <v>43322</v>
      </c>
      <c r="M209" t="s">
        <v>74</v>
      </c>
      <c r="N209" t="s">
        <v>104</v>
      </c>
      <c r="O209" t="s">
        <v>98</v>
      </c>
      <c r="P209" t="s">
        <v>99</v>
      </c>
      <c r="Q209" t="s">
        <v>100</v>
      </c>
      <c r="R209">
        <v>99999</v>
      </c>
      <c r="S209" t="s">
        <v>71</v>
      </c>
      <c r="T209" t="s">
        <v>76</v>
      </c>
      <c r="U209" t="s">
        <v>129</v>
      </c>
      <c r="V209" t="s">
        <v>130</v>
      </c>
      <c r="W209">
        <v>40</v>
      </c>
      <c r="X209">
        <v>78</v>
      </c>
      <c r="Y209" s="18">
        <v>3120</v>
      </c>
      <c r="Z209" s="16">
        <v>318.24</v>
      </c>
    </row>
    <row r="210" spans="1:26" x14ac:dyDescent="0.25">
      <c r="A210">
        <v>1240</v>
      </c>
      <c r="B210" s="17">
        <v>43320</v>
      </c>
      <c r="C210">
        <v>8</v>
      </c>
      <c r="D210" t="s">
        <v>97</v>
      </c>
      <c r="E210" t="s">
        <v>98</v>
      </c>
      <c r="F210" t="s">
        <v>99</v>
      </c>
      <c r="G210" t="s">
        <v>100</v>
      </c>
      <c r="H210">
        <v>99999</v>
      </c>
      <c r="I210" t="s">
        <v>71</v>
      </c>
      <c r="J210" t="s">
        <v>101</v>
      </c>
      <c r="K210" t="s">
        <v>102</v>
      </c>
      <c r="L210" s="17">
        <v>43322</v>
      </c>
      <c r="M210" t="s">
        <v>74</v>
      </c>
      <c r="N210" t="s">
        <v>104</v>
      </c>
      <c r="O210" t="s">
        <v>98</v>
      </c>
      <c r="P210" t="s">
        <v>99</v>
      </c>
      <c r="Q210" t="s">
        <v>100</v>
      </c>
      <c r="R210">
        <v>99999</v>
      </c>
      <c r="S210" t="s">
        <v>71</v>
      </c>
      <c r="T210" t="s">
        <v>76</v>
      </c>
      <c r="U210" t="s">
        <v>105</v>
      </c>
      <c r="V210" t="s">
        <v>106</v>
      </c>
      <c r="W210">
        <v>9.1999999999999993</v>
      </c>
      <c r="X210">
        <v>54</v>
      </c>
      <c r="Y210" s="18">
        <v>496.79999999999995</v>
      </c>
      <c r="Z210" s="16">
        <v>49.183199999999999</v>
      </c>
    </row>
    <row r="211" spans="1:26" x14ac:dyDescent="0.25">
      <c r="A211">
        <v>1241</v>
      </c>
      <c r="B211" s="17">
        <v>43337</v>
      </c>
      <c r="C211">
        <v>25</v>
      </c>
      <c r="D211" t="s">
        <v>178</v>
      </c>
      <c r="E211" t="s">
        <v>179</v>
      </c>
      <c r="F211" t="s">
        <v>140</v>
      </c>
      <c r="G211" t="s">
        <v>141</v>
      </c>
      <c r="H211">
        <v>99999</v>
      </c>
      <c r="I211" t="s">
        <v>71</v>
      </c>
      <c r="J211" t="s">
        <v>142</v>
      </c>
      <c r="K211" t="s">
        <v>86</v>
      </c>
      <c r="L211" s="17">
        <v>43339</v>
      </c>
      <c r="M211" t="s">
        <v>87</v>
      </c>
      <c r="N211" t="s">
        <v>180</v>
      </c>
      <c r="O211" t="s">
        <v>179</v>
      </c>
      <c r="P211" t="s">
        <v>140</v>
      </c>
      <c r="Q211" t="s">
        <v>141</v>
      </c>
      <c r="R211">
        <v>99999</v>
      </c>
      <c r="S211" t="s">
        <v>71</v>
      </c>
      <c r="T211" t="s">
        <v>120</v>
      </c>
      <c r="U211" t="s">
        <v>187</v>
      </c>
      <c r="V211" t="s">
        <v>106</v>
      </c>
      <c r="W211">
        <v>10</v>
      </c>
      <c r="X211">
        <v>55</v>
      </c>
      <c r="Y211" s="18">
        <v>550</v>
      </c>
      <c r="Z211" s="16">
        <v>52.25</v>
      </c>
    </row>
    <row r="212" spans="1:26" x14ac:dyDescent="0.25">
      <c r="A212">
        <v>1242</v>
      </c>
      <c r="B212" s="17">
        <v>43338</v>
      </c>
      <c r="C212">
        <v>26</v>
      </c>
      <c r="D212" t="s">
        <v>181</v>
      </c>
      <c r="E212" t="s">
        <v>182</v>
      </c>
      <c r="F212" t="s">
        <v>156</v>
      </c>
      <c r="G212" t="s">
        <v>157</v>
      </c>
      <c r="H212">
        <v>99999</v>
      </c>
      <c r="I212" t="s">
        <v>71</v>
      </c>
      <c r="J212" t="s">
        <v>135</v>
      </c>
      <c r="K212" t="s">
        <v>136</v>
      </c>
      <c r="L212" s="17">
        <v>43340</v>
      </c>
      <c r="M212" t="s">
        <v>103</v>
      </c>
      <c r="N212" t="s">
        <v>183</v>
      </c>
      <c r="O212" t="s">
        <v>182</v>
      </c>
      <c r="P212" t="s">
        <v>156</v>
      </c>
      <c r="Q212" t="s">
        <v>157</v>
      </c>
      <c r="R212">
        <v>99999</v>
      </c>
      <c r="S212" t="s">
        <v>71</v>
      </c>
      <c r="T212" t="s">
        <v>89</v>
      </c>
      <c r="U212" t="s">
        <v>188</v>
      </c>
      <c r="V212" t="s">
        <v>189</v>
      </c>
      <c r="W212">
        <v>21.35</v>
      </c>
      <c r="X212">
        <v>60</v>
      </c>
      <c r="Y212" s="18">
        <v>1281</v>
      </c>
      <c r="Z212" s="16">
        <v>129.381</v>
      </c>
    </row>
    <row r="213" spans="1:26" x14ac:dyDescent="0.25">
      <c r="A213">
        <v>1243</v>
      </c>
      <c r="B213" s="17">
        <v>43338</v>
      </c>
      <c r="C213">
        <v>26</v>
      </c>
      <c r="D213" t="s">
        <v>181</v>
      </c>
      <c r="E213" t="s">
        <v>182</v>
      </c>
      <c r="F213" t="s">
        <v>156</v>
      </c>
      <c r="G213" t="s">
        <v>157</v>
      </c>
      <c r="H213">
        <v>99999</v>
      </c>
      <c r="I213" t="s">
        <v>71</v>
      </c>
      <c r="J213" t="s">
        <v>135</v>
      </c>
      <c r="K213" t="s">
        <v>136</v>
      </c>
      <c r="L213" s="17">
        <v>43340</v>
      </c>
      <c r="M213" t="s">
        <v>103</v>
      </c>
      <c r="N213" t="s">
        <v>183</v>
      </c>
      <c r="O213" t="s">
        <v>182</v>
      </c>
      <c r="P213" t="s">
        <v>156</v>
      </c>
      <c r="Q213" t="s">
        <v>157</v>
      </c>
      <c r="R213">
        <v>99999</v>
      </c>
      <c r="S213" t="s">
        <v>71</v>
      </c>
      <c r="T213" t="s">
        <v>89</v>
      </c>
      <c r="U213" t="s">
        <v>121</v>
      </c>
      <c r="V213" t="s">
        <v>122</v>
      </c>
      <c r="W213">
        <v>9.65</v>
      </c>
      <c r="X213">
        <v>19</v>
      </c>
      <c r="Y213" s="18">
        <v>183.35</v>
      </c>
      <c r="Z213" s="16">
        <v>17.41825</v>
      </c>
    </row>
    <row r="214" spans="1:26" x14ac:dyDescent="0.25">
      <c r="A214">
        <v>1244</v>
      </c>
      <c r="B214" s="17">
        <v>43338</v>
      </c>
      <c r="C214">
        <v>26</v>
      </c>
      <c r="D214" t="s">
        <v>181</v>
      </c>
      <c r="E214" t="s">
        <v>182</v>
      </c>
      <c r="F214" t="s">
        <v>156</v>
      </c>
      <c r="G214" t="s">
        <v>157</v>
      </c>
      <c r="H214">
        <v>99999</v>
      </c>
      <c r="I214" t="s">
        <v>71</v>
      </c>
      <c r="J214" t="s">
        <v>135</v>
      </c>
      <c r="K214" t="s">
        <v>136</v>
      </c>
      <c r="L214" s="17">
        <v>43340</v>
      </c>
      <c r="M214" t="s">
        <v>103</v>
      </c>
      <c r="N214" t="s">
        <v>183</v>
      </c>
      <c r="O214" t="s">
        <v>182</v>
      </c>
      <c r="P214" t="s">
        <v>156</v>
      </c>
      <c r="Q214" t="s">
        <v>157</v>
      </c>
      <c r="R214">
        <v>99999</v>
      </c>
      <c r="S214" t="s">
        <v>71</v>
      </c>
      <c r="T214" t="s">
        <v>89</v>
      </c>
      <c r="U214" t="s">
        <v>164</v>
      </c>
      <c r="V214" t="s">
        <v>165</v>
      </c>
      <c r="W214">
        <v>18.399999999999999</v>
      </c>
      <c r="X214">
        <v>66</v>
      </c>
      <c r="Y214" s="18">
        <v>1214.3999999999999</v>
      </c>
      <c r="Z214" s="16">
        <v>125.08320000000001</v>
      </c>
    </row>
    <row r="215" spans="1:26" x14ac:dyDescent="0.25">
      <c r="A215">
        <v>1245</v>
      </c>
      <c r="B215" s="17">
        <v>43341</v>
      </c>
      <c r="C215">
        <v>29</v>
      </c>
      <c r="D215" t="s">
        <v>107</v>
      </c>
      <c r="E215" t="s">
        <v>108</v>
      </c>
      <c r="F215" t="s">
        <v>109</v>
      </c>
      <c r="G215" t="s">
        <v>110</v>
      </c>
      <c r="H215">
        <v>99999</v>
      </c>
      <c r="I215" t="s">
        <v>71</v>
      </c>
      <c r="J215" t="s">
        <v>111</v>
      </c>
      <c r="K215" t="s">
        <v>73</v>
      </c>
      <c r="L215" s="17">
        <v>43343</v>
      </c>
      <c r="M215" t="s">
        <v>74</v>
      </c>
      <c r="N215" t="s">
        <v>112</v>
      </c>
      <c r="O215" t="s">
        <v>108</v>
      </c>
      <c r="P215" t="s">
        <v>109</v>
      </c>
      <c r="Q215" t="s">
        <v>110</v>
      </c>
      <c r="R215">
        <v>99999</v>
      </c>
      <c r="S215" t="s">
        <v>71</v>
      </c>
      <c r="T215" t="s">
        <v>76</v>
      </c>
      <c r="U215" t="s">
        <v>77</v>
      </c>
      <c r="V215" t="s">
        <v>78</v>
      </c>
      <c r="W215">
        <v>14</v>
      </c>
      <c r="X215">
        <v>42</v>
      </c>
      <c r="Y215" s="18">
        <v>588</v>
      </c>
      <c r="Z215" s="16">
        <v>59.388000000000005</v>
      </c>
    </row>
    <row r="216" spans="1:26" x14ac:dyDescent="0.25">
      <c r="A216">
        <v>1246</v>
      </c>
      <c r="B216" s="17">
        <v>43318</v>
      </c>
      <c r="C216">
        <v>6</v>
      </c>
      <c r="D216" t="s">
        <v>123</v>
      </c>
      <c r="E216" t="s">
        <v>124</v>
      </c>
      <c r="F216" t="s">
        <v>125</v>
      </c>
      <c r="G216" t="s">
        <v>126</v>
      </c>
      <c r="H216">
        <v>99999</v>
      </c>
      <c r="I216" t="s">
        <v>71</v>
      </c>
      <c r="J216" t="s">
        <v>127</v>
      </c>
      <c r="K216" t="s">
        <v>102</v>
      </c>
      <c r="L216">
        <v>41859</v>
      </c>
      <c r="M216" t="s">
        <v>103</v>
      </c>
      <c r="N216" t="s">
        <v>128</v>
      </c>
      <c r="O216" t="s">
        <v>124</v>
      </c>
      <c r="P216" t="s">
        <v>125</v>
      </c>
      <c r="Q216" t="s">
        <v>126</v>
      </c>
      <c r="R216">
        <v>99999</v>
      </c>
      <c r="S216" t="s">
        <v>71</v>
      </c>
      <c r="T216" t="s">
        <v>76</v>
      </c>
      <c r="U216" t="s">
        <v>113</v>
      </c>
      <c r="V216" t="s">
        <v>114</v>
      </c>
      <c r="W216">
        <v>12.75</v>
      </c>
      <c r="X216">
        <v>72</v>
      </c>
      <c r="Y216" s="18">
        <v>918</v>
      </c>
      <c r="Z216" s="16">
        <v>89.046000000000006</v>
      </c>
    </row>
    <row r="217" spans="1:26" x14ac:dyDescent="0.25">
      <c r="A217">
        <v>1248</v>
      </c>
      <c r="B217" s="17">
        <v>43316</v>
      </c>
      <c r="C217">
        <v>4</v>
      </c>
      <c r="D217" t="s">
        <v>81</v>
      </c>
      <c r="E217" t="s">
        <v>82</v>
      </c>
      <c r="F217" t="s">
        <v>83</v>
      </c>
      <c r="G217" t="s">
        <v>84</v>
      </c>
      <c r="H217">
        <v>99999</v>
      </c>
      <c r="I217" t="s">
        <v>71</v>
      </c>
      <c r="J217" t="s">
        <v>85</v>
      </c>
      <c r="K217" t="s">
        <v>86</v>
      </c>
      <c r="L217">
        <v>41857</v>
      </c>
      <c r="M217" t="s">
        <v>87</v>
      </c>
      <c r="N217" t="s">
        <v>88</v>
      </c>
      <c r="O217" t="s">
        <v>82</v>
      </c>
      <c r="P217" t="s">
        <v>83</v>
      </c>
      <c r="Q217" t="s">
        <v>84</v>
      </c>
      <c r="R217">
        <v>99999</v>
      </c>
      <c r="S217" t="s">
        <v>71</v>
      </c>
      <c r="T217" t="s">
        <v>89</v>
      </c>
      <c r="U217" t="s">
        <v>190</v>
      </c>
      <c r="V217" t="s">
        <v>151</v>
      </c>
      <c r="W217">
        <v>81</v>
      </c>
      <c r="X217">
        <v>32</v>
      </c>
      <c r="Y217" s="18">
        <v>2592</v>
      </c>
      <c r="Z217" s="16">
        <v>251.42399999999998</v>
      </c>
    </row>
    <row r="218" spans="1:26" x14ac:dyDescent="0.25">
      <c r="A218">
        <v>1249</v>
      </c>
      <c r="B218" s="17">
        <v>43316</v>
      </c>
      <c r="C218">
        <v>4</v>
      </c>
      <c r="D218" t="s">
        <v>81</v>
      </c>
      <c r="E218" t="s">
        <v>82</v>
      </c>
      <c r="F218" t="s">
        <v>83</v>
      </c>
      <c r="G218" t="s">
        <v>84</v>
      </c>
      <c r="H218">
        <v>99999</v>
      </c>
      <c r="I218" t="s">
        <v>71</v>
      </c>
      <c r="J218" t="s">
        <v>85</v>
      </c>
      <c r="K218" t="s">
        <v>86</v>
      </c>
      <c r="L218">
        <v>41857</v>
      </c>
      <c r="M218" t="s">
        <v>87</v>
      </c>
      <c r="N218" t="s">
        <v>88</v>
      </c>
      <c r="O218" t="s">
        <v>82</v>
      </c>
      <c r="P218" t="s">
        <v>83</v>
      </c>
      <c r="Q218" t="s">
        <v>84</v>
      </c>
      <c r="R218">
        <v>99999</v>
      </c>
      <c r="S218" t="s">
        <v>71</v>
      </c>
      <c r="T218" t="s">
        <v>89</v>
      </c>
      <c r="U218" t="s">
        <v>191</v>
      </c>
      <c r="V218" t="s">
        <v>192</v>
      </c>
      <c r="W218">
        <v>7</v>
      </c>
      <c r="X218">
        <v>76</v>
      </c>
      <c r="Y218" s="18">
        <v>532</v>
      </c>
      <c r="Z218" s="16">
        <v>53.732000000000006</v>
      </c>
    </row>
    <row r="219" spans="1:26" x14ac:dyDescent="0.25">
      <c r="A219">
        <v>1250</v>
      </c>
      <c r="B219" s="17">
        <v>43353</v>
      </c>
      <c r="C219">
        <v>10</v>
      </c>
      <c r="D219" t="s">
        <v>138</v>
      </c>
      <c r="E219" t="s">
        <v>139</v>
      </c>
      <c r="F219" t="s">
        <v>140</v>
      </c>
      <c r="G219" t="s">
        <v>141</v>
      </c>
      <c r="H219">
        <v>99999</v>
      </c>
      <c r="I219" t="s">
        <v>71</v>
      </c>
      <c r="J219" t="s">
        <v>142</v>
      </c>
      <c r="K219" t="s">
        <v>86</v>
      </c>
      <c r="L219">
        <v>41894</v>
      </c>
      <c r="M219" t="s">
        <v>87</v>
      </c>
      <c r="N219" t="s">
        <v>143</v>
      </c>
      <c r="O219" t="s">
        <v>139</v>
      </c>
      <c r="P219" t="s">
        <v>140</v>
      </c>
      <c r="Q219" t="s">
        <v>141</v>
      </c>
      <c r="R219">
        <v>99999</v>
      </c>
      <c r="S219" t="s">
        <v>71</v>
      </c>
      <c r="U219" t="s">
        <v>105</v>
      </c>
      <c r="V219" t="s">
        <v>106</v>
      </c>
      <c r="W219">
        <v>9.1999999999999993</v>
      </c>
      <c r="X219">
        <v>83</v>
      </c>
      <c r="Y219" s="18">
        <v>763.59999999999991</v>
      </c>
      <c r="Z219" s="16">
        <v>74.832799999999992</v>
      </c>
    </row>
    <row r="220" spans="1:26" x14ac:dyDescent="0.25">
      <c r="A220">
        <v>1251</v>
      </c>
      <c r="B220" s="17">
        <v>43354</v>
      </c>
      <c r="C220">
        <v>11</v>
      </c>
      <c r="D220" t="s">
        <v>154</v>
      </c>
      <c r="E220" t="s">
        <v>155</v>
      </c>
      <c r="F220" t="s">
        <v>156</v>
      </c>
      <c r="G220" t="s">
        <v>157</v>
      </c>
      <c r="H220">
        <v>99999</v>
      </c>
      <c r="I220" t="s">
        <v>71</v>
      </c>
      <c r="J220" t="s">
        <v>135</v>
      </c>
      <c r="K220" t="s">
        <v>136</v>
      </c>
      <c r="L220" s="17"/>
      <c r="M220" t="s">
        <v>103</v>
      </c>
      <c r="N220" t="s">
        <v>158</v>
      </c>
      <c r="O220" t="s">
        <v>155</v>
      </c>
      <c r="P220" t="s">
        <v>156</v>
      </c>
      <c r="Q220" t="s">
        <v>157</v>
      </c>
      <c r="R220">
        <v>99999</v>
      </c>
      <c r="S220" t="s">
        <v>71</v>
      </c>
      <c r="U220" t="s">
        <v>79</v>
      </c>
      <c r="V220" t="s">
        <v>80</v>
      </c>
      <c r="W220">
        <v>3.5</v>
      </c>
      <c r="X220">
        <v>91</v>
      </c>
      <c r="Y220" s="18">
        <v>318.5</v>
      </c>
      <c r="Z220" s="16">
        <v>31.213000000000001</v>
      </c>
    </row>
    <row r="221" spans="1:26" x14ac:dyDescent="0.25">
      <c r="A221">
        <v>1252</v>
      </c>
      <c r="B221" s="17">
        <v>43354</v>
      </c>
      <c r="C221">
        <v>11</v>
      </c>
      <c r="D221" t="s">
        <v>154</v>
      </c>
      <c r="E221" t="s">
        <v>155</v>
      </c>
      <c r="F221" t="s">
        <v>156</v>
      </c>
      <c r="G221" t="s">
        <v>157</v>
      </c>
      <c r="H221">
        <v>99999</v>
      </c>
      <c r="I221" t="s">
        <v>71</v>
      </c>
      <c r="J221" t="s">
        <v>135</v>
      </c>
      <c r="K221" t="s">
        <v>136</v>
      </c>
      <c r="L221" s="17"/>
      <c r="M221" t="s">
        <v>103</v>
      </c>
      <c r="N221" t="s">
        <v>158</v>
      </c>
      <c r="O221" t="s">
        <v>155</v>
      </c>
      <c r="P221" t="s">
        <v>156</v>
      </c>
      <c r="Q221" t="s">
        <v>157</v>
      </c>
      <c r="R221">
        <v>99999</v>
      </c>
      <c r="S221" t="s">
        <v>71</v>
      </c>
      <c r="U221" t="s">
        <v>144</v>
      </c>
      <c r="V221" t="s">
        <v>78</v>
      </c>
      <c r="W221">
        <v>2.99</v>
      </c>
      <c r="X221">
        <v>64</v>
      </c>
      <c r="Y221" s="18">
        <v>191.36</v>
      </c>
      <c r="Z221" s="16">
        <v>19.518720000000002</v>
      </c>
    </row>
    <row r="222" spans="1:26" x14ac:dyDescent="0.25">
      <c r="A222">
        <v>1253</v>
      </c>
      <c r="B222" s="17">
        <v>43344</v>
      </c>
      <c r="C222">
        <v>1</v>
      </c>
      <c r="D222" t="s">
        <v>159</v>
      </c>
      <c r="E222" t="s">
        <v>160</v>
      </c>
      <c r="F222" t="s">
        <v>161</v>
      </c>
      <c r="G222" t="s">
        <v>162</v>
      </c>
      <c r="H222">
        <v>99999</v>
      </c>
      <c r="I222" t="s">
        <v>71</v>
      </c>
      <c r="J222" t="s">
        <v>101</v>
      </c>
      <c r="K222" t="s">
        <v>102</v>
      </c>
      <c r="L222" s="17"/>
      <c r="N222" t="s">
        <v>163</v>
      </c>
      <c r="O222" t="s">
        <v>160</v>
      </c>
      <c r="P222" t="s">
        <v>161</v>
      </c>
      <c r="Q222" t="s">
        <v>162</v>
      </c>
      <c r="R222">
        <v>99999</v>
      </c>
      <c r="S222" t="s">
        <v>71</v>
      </c>
      <c r="U222" t="s">
        <v>95</v>
      </c>
      <c r="V222" t="s">
        <v>78</v>
      </c>
      <c r="W222">
        <v>18</v>
      </c>
      <c r="X222">
        <v>58</v>
      </c>
      <c r="Y222" s="18">
        <v>1044</v>
      </c>
      <c r="Z222" s="16">
        <v>103.35600000000001</v>
      </c>
    </row>
    <row r="223" spans="1:26" x14ac:dyDescent="0.25">
      <c r="A223">
        <v>1254</v>
      </c>
      <c r="B223" s="17">
        <v>43344</v>
      </c>
      <c r="C223">
        <v>1</v>
      </c>
      <c r="D223" t="s">
        <v>159</v>
      </c>
      <c r="E223" t="s">
        <v>160</v>
      </c>
      <c r="F223" t="s">
        <v>161</v>
      </c>
      <c r="G223" t="s">
        <v>162</v>
      </c>
      <c r="H223">
        <v>99999</v>
      </c>
      <c r="I223" t="s">
        <v>71</v>
      </c>
      <c r="J223" t="s">
        <v>101</v>
      </c>
      <c r="K223" t="s">
        <v>102</v>
      </c>
      <c r="L223" s="17"/>
      <c r="N223" t="s">
        <v>163</v>
      </c>
      <c r="O223" t="s">
        <v>160</v>
      </c>
      <c r="P223" t="s">
        <v>161</v>
      </c>
      <c r="Q223" t="s">
        <v>162</v>
      </c>
      <c r="R223">
        <v>99999</v>
      </c>
      <c r="S223" t="s">
        <v>71</v>
      </c>
      <c r="U223" t="s">
        <v>96</v>
      </c>
      <c r="V223" t="s">
        <v>78</v>
      </c>
      <c r="W223" s="16">
        <v>46</v>
      </c>
      <c r="X223">
        <v>97</v>
      </c>
      <c r="Y223" s="18">
        <v>4462</v>
      </c>
      <c r="Z223" s="16">
        <v>464.04800000000006</v>
      </c>
    </row>
    <row r="224" spans="1:26" x14ac:dyDescent="0.25">
      <c r="A224">
        <v>1255</v>
      </c>
      <c r="B224" s="17">
        <v>43344</v>
      </c>
      <c r="C224">
        <v>1</v>
      </c>
      <c r="D224" t="s">
        <v>159</v>
      </c>
      <c r="E224" t="s">
        <v>160</v>
      </c>
      <c r="F224" t="s">
        <v>161</v>
      </c>
      <c r="G224" t="s">
        <v>162</v>
      </c>
      <c r="H224">
        <v>99999</v>
      </c>
      <c r="I224" t="s">
        <v>71</v>
      </c>
      <c r="J224" t="s">
        <v>101</v>
      </c>
      <c r="K224" t="s">
        <v>102</v>
      </c>
      <c r="L224" s="17"/>
      <c r="N224" t="s">
        <v>163</v>
      </c>
      <c r="O224" t="s">
        <v>160</v>
      </c>
      <c r="P224" t="s">
        <v>161</v>
      </c>
      <c r="Q224" t="s">
        <v>162</v>
      </c>
      <c r="R224">
        <v>99999</v>
      </c>
      <c r="S224" t="s">
        <v>71</v>
      </c>
      <c r="U224" t="s">
        <v>144</v>
      </c>
      <c r="V224" t="s">
        <v>78</v>
      </c>
      <c r="W224" s="16">
        <v>2.99</v>
      </c>
      <c r="X224">
        <v>14</v>
      </c>
      <c r="Y224" s="18">
        <v>41.86</v>
      </c>
      <c r="Z224" s="16">
        <v>4.35344</v>
      </c>
    </row>
    <row r="225" spans="1:26" x14ac:dyDescent="0.25">
      <c r="A225">
        <v>1256</v>
      </c>
      <c r="B225" s="17">
        <v>43371</v>
      </c>
      <c r="C225">
        <v>28</v>
      </c>
      <c r="D225" t="s">
        <v>131</v>
      </c>
      <c r="E225" t="s">
        <v>132</v>
      </c>
      <c r="F225" t="s">
        <v>133</v>
      </c>
      <c r="G225" t="s">
        <v>134</v>
      </c>
      <c r="H225">
        <v>99999</v>
      </c>
      <c r="I225" t="s">
        <v>71</v>
      </c>
      <c r="J225" t="s">
        <v>135</v>
      </c>
      <c r="K225" t="s">
        <v>136</v>
      </c>
      <c r="L225" s="17">
        <v>43373</v>
      </c>
      <c r="M225" t="s">
        <v>103</v>
      </c>
      <c r="N225" t="s">
        <v>137</v>
      </c>
      <c r="O225" t="s">
        <v>132</v>
      </c>
      <c r="P225" t="s">
        <v>133</v>
      </c>
      <c r="Q225" t="s">
        <v>134</v>
      </c>
      <c r="R225">
        <v>99999</v>
      </c>
      <c r="S225" t="s">
        <v>71</v>
      </c>
      <c r="T225" t="s">
        <v>89</v>
      </c>
      <c r="U225" t="s">
        <v>121</v>
      </c>
      <c r="V225" t="s">
        <v>122</v>
      </c>
      <c r="W225" s="16">
        <v>9.65</v>
      </c>
      <c r="X225">
        <v>68</v>
      </c>
      <c r="Y225" s="18">
        <v>656.2</v>
      </c>
      <c r="Z225" s="16">
        <v>64.307600000000008</v>
      </c>
    </row>
    <row r="226" spans="1:26" x14ac:dyDescent="0.25">
      <c r="A226">
        <v>1257</v>
      </c>
      <c r="B226" s="17">
        <v>43371</v>
      </c>
      <c r="C226">
        <v>28</v>
      </c>
      <c r="D226" t="s">
        <v>131</v>
      </c>
      <c r="E226" t="s">
        <v>132</v>
      </c>
      <c r="F226" t="s">
        <v>133</v>
      </c>
      <c r="G226" t="s">
        <v>134</v>
      </c>
      <c r="H226">
        <v>99999</v>
      </c>
      <c r="I226" t="s">
        <v>71</v>
      </c>
      <c r="J226" t="s">
        <v>135</v>
      </c>
      <c r="K226" t="s">
        <v>136</v>
      </c>
      <c r="L226">
        <v>41912</v>
      </c>
      <c r="M226" t="s">
        <v>103</v>
      </c>
      <c r="N226" t="s">
        <v>137</v>
      </c>
      <c r="O226" t="s">
        <v>132</v>
      </c>
      <c r="P226" t="s">
        <v>133</v>
      </c>
      <c r="Q226" t="s">
        <v>134</v>
      </c>
      <c r="R226">
        <v>99999</v>
      </c>
      <c r="S226" t="s">
        <v>71</v>
      </c>
      <c r="T226" t="s">
        <v>89</v>
      </c>
      <c r="U226" t="s">
        <v>164</v>
      </c>
      <c r="V226" t="s">
        <v>165</v>
      </c>
      <c r="W226" s="16">
        <v>18.399999999999999</v>
      </c>
      <c r="X226">
        <v>32</v>
      </c>
      <c r="Y226" s="18">
        <v>588.79999999999995</v>
      </c>
      <c r="Z226" s="16">
        <v>58.879999999999995</v>
      </c>
    </row>
    <row r="227" spans="1:26" x14ac:dyDescent="0.25">
      <c r="A227">
        <v>1258</v>
      </c>
      <c r="B227" s="17">
        <v>43352</v>
      </c>
      <c r="C227">
        <v>9</v>
      </c>
      <c r="D227" t="s">
        <v>166</v>
      </c>
      <c r="E227" t="s">
        <v>167</v>
      </c>
      <c r="F227" t="s">
        <v>168</v>
      </c>
      <c r="G227" t="s">
        <v>169</v>
      </c>
      <c r="H227">
        <v>99999</v>
      </c>
      <c r="I227" t="s">
        <v>71</v>
      </c>
      <c r="J227" t="s">
        <v>170</v>
      </c>
      <c r="K227" t="s">
        <v>73</v>
      </c>
      <c r="L227" s="17">
        <v>43354</v>
      </c>
      <c r="M227" t="s">
        <v>87</v>
      </c>
      <c r="N227" t="s">
        <v>171</v>
      </c>
      <c r="O227" t="s">
        <v>167</v>
      </c>
      <c r="P227" t="s">
        <v>168</v>
      </c>
      <c r="Q227" t="s">
        <v>169</v>
      </c>
      <c r="R227">
        <v>99999</v>
      </c>
      <c r="S227" t="s">
        <v>71</v>
      </c>
      <c r="T227" t="s">
        <v>76</v>
      </c>
      <c r="U227" t="s">
        <v>172</v>
      </c>
      <c r="V227" t="s">
        <v>173</v>
      </c>
      <c r="W227" s="16">
        <v>19.5</v>
      </c>
      <c r="X227">
        <v>48</v>
      </c>
      <c r="Y227" s="18">
        <v>936</v>
      </c>
      <c r="Z227" s="16">
        <v>94.536000000000016</v>
      </c>
    </row>
    <row r="228" spans="1:26" x14ac:dyDescent="0.25">
      <c r="A228">
        <v>1259</v>
      </c>
      <c r="B228" s="17">
        <v>43352</v>
      </c>
      <c r="C228">
        <v>9</v>
      </c>
      <c r="D228" t="s">
        <v>166</v>
      </c>
      <c r="E228" t="s">
        <v>167</v>
      </c>
      <c r="F228" t="s">
        <v>168</v>
      </c>
      <c r="G228" t="s">
        <v>169</v>
      </c>
      <c r="H228">
        <v>99999</v>
      </c>
      <c r="I228" t="s">
        <v>71</v>
      </c>
      <c r="J228" t="s">
        <v>170</v>
      </c>
      <c r="K228" t="s">
        <v>73</v>
      </c>
      <c r="L228" s="17">
        <v>43354</v>
      </c>
      <c r="M228" t="s">
        <v>87</v>
      </c>
      <c r="N228" t="s">
        <v>171</v>
      </c>
      <c r="O228" t="s">
        <v>167</v>
      </c>
      <c r="P228" t="s">
        <v>168</v>
      </c>
      <c r="Q228" t="s">
        <v>169</v>
      </c>
      <c r="R228">
        <v>99999</v>
      </c>
      <c r="S228" t="s">
        <v>71</v>
      </c>
      <c r="T228" t="s">
        <v>76</v>
      </c>
      <c r="U228" t="s">
        <v>174</v>
      </c>
      <c r="V228" t="s">
        <v>175</v>
      </c>
      <c r="W228" s="16">
        <v>34.799999999999997</v>
      </c>
      <c r="X228">
        <v>57</v>
      </c>
      <c r="Y228" s="18">
        <v>1983.6</v>
      </c>
      <c r="Z228" s="16">
        <v>194.39280000000002</v>
      </c>
    </row>
    <row r="229" spans="1:26" x14ac:dyDescent="0.25">
      <c r="A229">
        <v>1260</v>
      </c>
      <c r="B229" s="17">
        <v>43349</v>
      </c>
      <c r="C229">
        <v>6</v>
      </c>
      <c r="D229" t="s">
        <v>123</v>
      </c>
      <c r="E229" t="s">
        <v>124</v>
      </c>
      <c r="F229" t="s">
        <v>125</v>
      </c>
      <c r="G229" t="s">
        <v>126</v>
      </c>
      <c r="H229">
        <v>99999</v>
      </c>
      <c r="I229" t="s">
        <v>71</v>
      </c>
      <c r="J229" t="s">
        <v>127</v>
      </c>
      <c r="K229" t="s">
        <v>102</v>
      </c>
      <c r="L229" s="17">
        <v>43351</v>
      </c>
      <c r="M229" t="s">
        <v>74</v>
      </c>
      <c r="N229" t="s">
        <v>128</v>
      </c>
      <c r="O229" t="s">
        <v>124</v>
      </c>
      <c r="P229" t="s">
        <v>125</v>
      </c>
      <c r="Q229" t="s">
        <v>126</v>
      </c>
      <c r="R229">
        <v>99999</v>
      </c>
      <c r="S229" t="s">
        <v>71</v>
      </c>
      <c r="T229" t="s">
        <v>89</v>
      </c>
      <c r="U229" t="s">
        <v>77</v>
      </c>
      <c r="V229" t="s">
        <v>78</v>
      </c>
      <c r="W229" s="16">
        <v>14</v>
      </c>
      <c r="X229">
        <v>67</v>
      </c>
      <c r="Y229" s="18">
        <v>938</v>
      </c>
      <c r="Z229" s="16">
        <v>98.490000000000009</v>
      </c>
    </row>
    <row r="230" spans="1:26" x14ac:dyDescent="0.25">
      <c r="A230">
        <v>1261</v>
      </c>
      <c r="B230" s="17">
        <v>43351</v>
      </c>
      <c r="C230">
        <v>8</v>
      </c>
      <c r="D230" t="s">
        <v>97</v>
      </c>
      <c r="E230" t="s">
        <v>98</v>
      </c>
      <c r="F230" t="s">
        <v>99</v>
      </c>
      <c r="G230" t="s">
        <v>100</v>
      </c>
      <c r="H230">
        <v>99999</v>
      </c>
      <c r="I230" t="s">
        <v>71</v>
      </c>
      <c r="J230" t="s">
        <v>101</v>
      </c>
      <c r="K230" t="s">
        <v>102</v>
      </c>
      <c r="L230">
        <v>41892</v>
      </c>
      <c r="M230" t="s">
        <v>74</v>
      </c>
      <c r="N230" t="s">
        <v>104</v>
      </c>
      <c r="O230" t="s">
        <v>98</v>
      </c>
      <c r="P230" t="s">
        <v>99</v>
      </c>
      <c r="Q230" t="s">
        <v>100</v>
      </c>
      <c r="R230">
        <v>99999</v>
      </c>
      <c r="S230" t="s">
        <v>71</v>
      </c>
      <c r="T230" t="s">
        <v>76</v>
      </c>
      <c r="U230" t="s">
        <v>129</v>
      </c>
      <c r="V230" t="s">
        <v>130</v>
      </c>
      <c r="W230" s="16">
        <v>40</v>
      </c>
      <c r="X230">
        <v>48</v>
      </c>
      <c r="Y230" s="18">
        <v>1920</v>
      </c>
      <c r="Z230" s="16">
        <v>188.16</v>
      </c>
    </row>
    <row r="231" spans="1:26" x14ac:dyDescent="0.25">
      <c r="A231">
        <v>1262</v>
      </c>
      <c r="B231" s="17">
        <v>43351</v>
      </c>
      <c r="C231">
        <v>8</v>
      </c>
      <c r="D231" t="s">
        <v>97</v>
      </c>
      <c r="E231" t="s">
        <v>98</v>
      </c>
      <c r="F231" t="s">
        <v>99</v>
      </c>
      <c r="G231" t="s">
        <v>100</v>
      </c>
      <c r="H231">
        <v>99999</v>
      </c>
      <c r="I231" t="s">
        <v>71</v>
      </c>
      <c r="J231" t="s">
        <v>101</v>
      </c>
      <c r="K231" t="s">
        <v>102</v>
      </c>
      <c r="L231">
        <v>41892</v>
      </c>
      <c r="M231" t="s">
        <v>74</v>
      </c>
      <c r="N231" t="s">
        <v>104</v>
      </c>
      <c r="O231" t="s">
        <v>98</v>
      </c>
      <c r="P231" t="s">
        <v>99</v>
      </c>
      <c r="Q231" t="s">
        <v>100</v>
      </c>
      <c r="R231">
        <v>99999</v>
      </c>
      <c r="S231" t="s">
        <v>71</v>
      </c>
      <c r="T231" t="s">
        <v>76</v>
      </c>
      <c r="U231" t="s">
        <v>105</v>
      </c>
      <c r="V231" t="s">
        <v>106</v>
      </c>
      <c r="W231" s="16">
        <v>9.1999999999999993</v>
      </c>
      <c r="X231">
        <v>77</v>
      </c>
      <c r="Y231" s="18">
        <v>708.4</v>
      </c>
      <c r="Z231" s="16">
        <v>72.256799999999998</v>
      </c>
    </row>
    <row r="232" spans="1:26" x14ac:dyDescent="0.25">
      <c r="A232">
        <v>1263</v>
      </c>
      <c r="B232" s="17">
        <v>43368</v>
      </c>
      <c r="C232">
        <v>25</v>
      </c>
      <c r="D232" t="s">
        <v>178</v>
      </c>
      <c r="E232" t="s">
        <v>179</v>
      </c>
      <c r="F232" t="s">
        <v>140</v>
      </c>
      <c r="G232" t="s">
        <v>141</v>
      </c>
      <c r="H232">
        <v>99999</v>
      </c>
      <c r="I232" t="s">
        <v>71</v>
      </c>
      <c r="J232" t="s">
        <v>142</v>
      </c>
      <c r="K232" t="s">
        <v>86</v>
      </c>
      <c r="L232">
        <v>41909</v>
      </c>
      <c r="M232" t="s">
        <v>87</v>
      </c>
      <c r="N232" t="s">
        <v>180</v>
      </c>
      <c r="O232" t="s">
        <v>179</v>
      </c>
      <c r="P232" t="s">
        <v>140</v>
      </c>
      <c r="Q232" t="s">
        <v>141</v>
      </c>
      <c r="R232">
        <v>99999</v>
      </c>
      <c r="S232" t="s">
        <v>71</v>
      </c>
      <c r="T232" t="s">
        <v>120</v>
      </c>
      <c r="U232" t="s">
        <v>187</v>
      </c>
      <c r="V232" t="s">
        <v>106</v>
      </c>
      <c r="W232" s="16">
        <v>10</v>
      </c>
      <c r="X232">
        <v>94</v>
      </c>
      <c r="Y232" s="18">
        <v>940</v>
      </c>
      <c r="Z232" s="16">
        <v>97.76</v>
      </c>
    </row>
    <row r="233" spans="1:26" x14ac:dyDescent="0.25">
      <c r="A233">
        <v>1264</v>
      </c>
      <c r="B233" s="17">
        <v>43369</v>
      </c>
      <c r="C233">
        <v>26</v>
      </c>
      <c r="D233" t="s">
        <v>181</v>
      </c>
      <c r="E233" t="s">
        <v>182</v>
      </c>
      <c r="F233" t="s">
        <v>156</v>
      </c>
      <c r="G233" t="s">
        <v>157</v>
      </c>
      <c r="H233">
        <v>99999</v>
      </c>
      <c r="I233" t="s">
        <v>71</v>
      </c>
      <c r="J233" t="s">
        <v>135</v>
      </c>
      <c r="K233" t="s">
        <v>136</v>
      </c>
      <c r="L233">
        <v>41910</v>
      </c>
      <c r="M233" t="s">
        <v>103</v>
      </c>
      <c r="N233" t="s">
        <v>183</v>
      </c>
      <c r="O233" t="s">
        <v>182</v>
      </c>
      <c r="P233" t="s">
        <v>156</v>
      </c>
      <c r="Q233" t="s">
        <v>157</v>
      </c>
      <c r="R233">
        <v>99999</v>
      </c>
      <c r="S233" t="s">
        <v>71</v>
      </c>
      <c r="T233" t="s">
        <v>89</v>
      </c>
      <c r="U233" t="s">
        <v>188</v>
      </c>
      <c r="V233" t="s">
        <v>189</v>
      </c>
      <c r="W233" s="16">
        <v>21.35</v>
      </c>
      <c r="X233">
        <v>54</v>
      </c>
      <c r="Y233" s="18">
        <v>1152.9000000000001</v>
      </c>
      <c r="Z233" s="16">
        <v>121.05450000000003</v>
      </c>
    </row>
    <row r="234" spans="1:26" x14ac:dyDescent="0.25">
      <c r="A234">
        <v>1265</v>
      </c>
      <c r="B234" s="17">
        <v>43369</v>
      </c>
      <c r="C234">
        <v>26</v>
      </c>
      <c r="D234" t="s">
        <v>181</v>
      </c>
      <c r="E234" t="s">
        <v>182</v>
      </c>
      <c r="F234" t="s">
        <v>156</v>
      </c>
      <c r="G234" t="s">
        <v>157</v>
      </c>
      <c r="H234">
        <v>99999</v>
      </c>
      <c r="I234" t="s">
        <v>71</v>
      </c>
      <c r="J234" t="s">
        <v>135</v>
      </c>
      <c r="K234" t="s">
        <v>136</v>
      </c>
      <c r="L234">
        <v>41910</v>
      </c>
      <c r="M234" t="s">
        <v>103</v>
      </c>
      <c r="N234" t="s">
        <v>183</v>
      </c>
      <c r="O234" t="s">
        <v>182</v>
      </c>
      <c r="P234" t="s">
        <v>156</v>
      </c>
      <c r="Q234" t="s">
        <v>157</v>
      </c>
      <c r="R234">
        <v>99999</v>
      </c>
      <c r="S234" t="s">
        <v>71</v>
      </c>
      <c r="T234" t="s">
        <v>89</v>
      </c>
      <c r="U234" t="s">
        <v>121</v>
      </c>
      <c r="V234" t="s">
        <v>122</v>
      </c>
      <c r="W234" s="16">
        <v>9.65</v>
      </c>
      <c r="X234">
        <v>43</v>
      </c>
      <c r="Y234" s="18">
        <v>414.95</v>
      </c>
      <c r="Z234" s="16">
        <v>40.250150000000005</v>
      </c>
    </row>
    <row r="235" spans="1:26" x14ac:dyDescent="0.25">
      <c r="A235">
        <v>1266</v>
      </c>
      <c r="B235" s="17">
        <v>43369</v>
      </c>
      <c r="C235">
        <v>26</v>
      </c>
      <c r="D235" t="s">
        <v>181</v>
      </c>
      <c r="E235" t="s">
        <v>182</v>
      </c>
      <c r="F235" t="s">
        <v>156</v>
      </c>
      <c r="G235" t="s">
        <v>157</v>
      </c>
      <c r="H235">
        <v>99999</v>
      </c>
      <c r="I235" t="s">
        <v>71</v>
      </c>
      <c r="J235" t="s">
        <v>135</v>
      </c>
      <c r="K235" t="s">
        <v>136</v>
      </c>
      <c r="L235" s="17">
        <v>43371</v>
      </c>
      <c r="M235" t="s">
        <v>103</v>
      </c>
      <c r="N235" t="s">
        <v>183</v>
      </c>
      <c r="O235" t="s">
        <v>182</v>
      </c>
      <c r="P235" t="s">
        <v>156</v>
      </c>
      <c r="Q235" t="s">
        <v>157</v>
      </c>
      <c r="R235">
        <v>99999</v>
      </c>
      <c r="S235" t="s">
        <v>71</v>
      </c>
      <c r="T235" t="s">
        <v>89</v>
      </c>
      <c r="U235" t="s">
        <v>164</v>
      </c>
      <c r="V235" t="s">
        <v>165</v>
      </c>
      <c r="W235" s="16">
        <v>18.399999999999999</v>
      </c>
      <c r="X235">
        <v>71</v>
      </c>
      <c r="Y235" s="18">
        <v>1306.3999999999999</v>
      </c>
      <c r="Z235" s="16">
        <v>134.55919999999998</v>
      </c>
    </row>
    <row r="236" spans="1:26" x14ac:dyDescent="0.25">
      <c r="A236">
        <v>1267</v>
      </c>
      <c r="B236" s="17">
        <v>43372</v>
      </c>
      <c r="C236">
        <v>29</v>
      </c>
      <c r="D236" t="s">
        <v>107</v>
      </c>
      <c r="E236" t="s">
        <v>108</v>
      </c>
      <c r="F236" t="s">
        <v>109</v>
      </c>
      <c r="G236" t="s">
        <v>110</v>
      </c>
      <c r="H236">
        <v>99999</v>
      </c>
      <c r="I236" t="s">
        <v>71</v>
      </c>
      <c r="J236" t="s">
        <v>111</v>
      </c>
      <c r="K236" t="s">
        <v>73</v>
      </c>
      <c r="L236" s="17">
        <v>43374</v>
      </c>
      <c r="M236" t="s">
        <v>74</v>
      </c>
      <c r="N236" t="s">
        <v>112</v>
      </c>
      <c r="O236" t="s">
        <v>108</v>
      </c>
      <c r="P236" t="s">
        <v>109</v>
      </c>
      <c r="Q236" t="s">
        <v>110</v>
      </c>
      <c r="R236">
        <v>99999</v>
      </c>
      <c r="S236" t="s">
        <v>71</v>
      </c>
      <c r="T236" t="s">
        <v>76</v>
      </c>
      <c r="U236" t="s">
        <v>77</v>
      </c>
      <c r="V236" t="s">
        <v>78</v>
      </c>
      <c r="W236" s="16">
        <v>14</v>
      </c>
      <c r="X236">
        <v>50</v>
      </c>
      <c r="Y236" s="18">
        <v>700</v>
      </c>
      <c r="Z236" s="16">
        <v>67.2</v>
      </c>
    </row>
    <row r="237" spans="1:26" x14ac:dyDescent="0.25">
      <c r="A237">
        <v>1268</v>
      </c>
      <c r="B237" s="17">
        <v>43349</v>
      </c>
      <c r="C237">
        <v>6</v>
      </c>
      <c r="D237" t="s">
        <v>123</v>
      </c>
      <c r="E237" t="s">
        <v>124</v>
      </c>
      <c r="F237" t="s">
        <v>125</v>
      </c>
      <c r="G237" t="s">
        <v>126</v>
      </c>
      <c r="H237">
        <v>99999</v>
      </c>
      <c r="I237" t="s">
        <v>71</v>
      </c>
      <c r="J237" t="s">
        <v>127</v>
      </c>
      <c r="K237" t="s">
        <v>102</v>
      </c>
      <c r="L237" s="17">
        <v>43351</v>
      </c>
      <c r="M237" t="s">
        <v>103</v>
      </c>
      <c r="N237" t="s">
        <v>128</v>
      </c>
      <c r="O237" t="s">
        <v>124</v>
      </c>
      <c r="P237" t="s">
        <v>125</v>
      </c>
      <c r="Q237" t="s">
        <v>126</v>
      </c>
      <c r="R237">
        <v>99999</v>
      </c>
      <c r="S237" t="s">
        <v>71</v>
      </c>
      <c r="T237" t="s">
        <v>76</v>
      </c>
      <c r="U237" t="s">
        <v>113</v>
      </c>
      <c r="V237" t="s">
        <v>114</v>
      </c>
      <c r="W237" s="16">
        <v>12.75</v>
      </c>
      <c r="X237">
        <v>96</v>
      </c>
      <c r="Y237" s="18">
        <v>1224</v>
      </c>
      <c r="Z237" s="16">
        <v>119.952</v>
      </c>
    </row>
    <row r="238" spans="1:26" x14ac:dyDescent="0.25">
      <c r="A238">
        <v>1270</v>
      </c>
      <c r="B238" s="17">
        <v>43347</v>
      </c>
      <c r="C238">
        <v>4</v>
      </c>
      <c r="D238" t="s">
        <v>81</v>
      </c>
      <c r="E238" t="s">
        <v>82</v>
      </c>
      <c r="F238" t="s">
        <v>83</v>
      </c>
      <c r="G238" t="s">
        <v>84</v>
      </c>
      <c r="H238">
        <v>99999</v>
      </c>
      <c r="I238" t="s">
        <v>71</v>
      </c>
      <c r="J238" t="s">
        <v>85</v>
      </c>
      <c r="K238" t="s">
        <v>86</v>
      </c>
      <c r="L238" s="17">
        <v>43349</v>
      </c>
      <c r="M238" t="s">
        <v>87</v>
      </c>
      <c r="N238" t="s">
        <v>88</v>
      </c>
      <c r="O238" t="s">
        <v>82</v>
      </c>
      <c r="P238" t="s">
        <v>83</v>
      </c>
      <c r="Q238" t="s">
        <v>84</v>
      </c>
      <c r="R238">
        <v>99999</v>
      </c>
      <c r="S238" t="s">
        <v>71</v>
      </c>
      <c r="T238" t="s">
        <v>89</v>
      </c>
      <c r="U238" t="s">
        <v>190</v>
      </c>
      <c r="V238" t="s">
        <v>151</v>
      </c>
      <c r="W238" s="16">
        <v>81</v>
      </c>
      <c r="X238">
        <v>54</v>
      </c>
      <c r="Y238" s="18">
        <v>4374</v>
      </c>
      <c r="Z238" s="16">
        <v>437.40000000000003</v>
      </c>
    </row>
    <row r="239" spans="1:26" x14ac:dyDescent="0.25">
      <c r="A239">
        <v>1271</v>
      </c>
      <c r="B239" s="17">
        <v>43347</v>
      </c>
      <c r="C239">
        <v>4</v>
      </c>
      <c r="D239" t="s">
        <v>81</v>
      </c>
      <c r="E239" t="s">
        <v>82</v>
      </c>
      <c r="F239" t="s">
        <v>83</v>
      </c>
      <c r="G239" t="s">
        <v>84</v>
      </c>
      <c r="H239">
        <v>99999</v>
      </c>
      <c r="I239" t="s">
        <v>71</v>
      </c>
      <c r="J239" t="s">
        <v>85</v>
      </c>
      <c r="K239" t="s">
        <v>86</v>
      </c>
      <c r="L239" s="17">
        <v>43349</v>
      </c>
      <c r="M239" t="s">
        <v>87</v>
      </c>
      <c r="N239" t="s">
        <v>88</v>
      </c>
      <c r="O239" t="s">
        <v>82</v>
      </c>
      <c r="P239" t="s">
        <v>83</v>
      </c>
      <c r="Q239" t="s">
        <v>84</v>
      </c>
      <c r="R239">
        <v>99999</v>
      </c>
      <c r="S239" t="s">
        <v>71</v>
      </c>
      <c r="T239" t="s">
        <v>89</v>
      </c>
      <c r="U239" t="s">
        <v>191</v>
      </c>
      <c r="V239" t="s">
        <v>192</v>
      </c>
      <c r="W239" s="16">
        <v>7</v>
      </c>
      <c r="X239">
        <v>39</v>
      </c>
      <c r="Y239" s="18">
        <v>273</v>
      </c>
      <c r="Z239" s="16">
        <v>27.3</v>
      </c>
    </row>
    <row r="240" spans="1:26" x14ac:dyDescent="0.25">
      <c r="A240">
        <v>1273</v>
      </c>
      <c r="B240" s="17">
        <v>43351</v>
      </c>
      <c r="C240">
        <v>8</v>
      </c>
      <c r="D240" t="s">
        <v>97</v>
      </c>
      <c r="E240" t="s">
        <v>98</v>
      </c>
      <c r="F240" t="s">
        <v>99</v>
      </c>
      <c r="G240" t="s">
        <v>100</v>
      </c>
      <c r="H240">
        <v>99999</v>
      </c>
      <c r="I240" t="s">
        <v>71</v>
      </c>
      <c r="J240" t="s">
        <v>101</v>
      </c>
      <c r="K240" t="s">
        <v>102</v>
      </c>
      <c r="L240" s="17">
        <v>43353</v>
      </c>
      <c r="M240" t="s">
        <v>103</v>
      </c>
      <c r="N240" t="s">
        <v>104</v>
      </c>
      <c r="O240" t="s">
        <v>98</v>
      </c>
      <c r="P240" t="s">
        <v>99</v>
      </c>
      <c r="Q240" t="s">
        <v>100</v>
      </c>
      <c r="R240">
        <v>99999</v>
      </c>
      <c r="S240" t="s">
        <v>71</v>
      </c>
      <c r="T240" t="s">
        <v>89</v>
      </c>
      <c r="U240" t="s">
        <v>174</v>
      </c>
      <c r="V240" t="s">
        <v>175</v>
      </c>
      <c r="W240" s="16">
        <v>34.799999999999997</v>
      </c>
      <c r="X240">
        <v>63</v>
      </c>
      <c r="Y240" s="18">
        <v>2192.3999999999996</v>
      </c>
      <c r="Z240" s="16">
        <v>230.202</v>
      </c>
    </row>
    <row r="241" spans="1:26" x14ac:dyDescent="0.25">
      <c r="A241">
        <v>1276</v>
      </c>
      <c r="B241" s="17">
        <v>43346</v>
      </c>
      <c r="C241">
        <v>3</v>
      </c>
      <c r="D241" t="s">
        <v>115</v>
      </c>
      <c r="E241" t="s">
        <v>116</v>
      </c>
      <c r="F241" t="s">
        <v>117</v>
      </c>
      <c r="G241" t="s">
        <v>118</v>
      </c>
      <c r="H241">
        <v>99999</v>
      </c>
      <c r="I241" t="s">
        <v>71</v>
      </c>
      <c r="J241" t="s">
        <v>72</v>
      </c>
      <c r="K241" t="s">
        <v>73</v>
      </c>
      <c r="L241" s="17">
        <v>43348</v>
      </c>
      <c r="M241" t="s">
        <v>74</v>
      </c>
      <c r="N241" t="s">
        <v>119</v>
      </c>
      <c r="O241" t="s">
        <v>116</v>
      </c>
      <c r="P241" t="s">
        <v>117</v>
      </c>
      <c r="Q241" t="s">
        <v>118</v>
      </c>
      <c r="R241">
        <v>99999</v>
      </c>
      <c r="S241" t="s">
        <v>71</v>
      </c>
      <c r="T241" t="s">
        <v>120</v>
      </c>
      <c r="U241" t="s">
        <v>176</v>
      </c>
      <c r="V241" t="s">
        <v>153</v>
      </c>
      <c r="W241" s="16">
        <v>10</v>
      </c>
      <c r="X241">
        <v>71</v>
      </c>
      <c r="Y241" s="18">
        <v>710</v>
      </c>
      <c r="Z241" s="16">
        <v>73.13</v>
      </c>
    </row>
    <row r="242" spans="1:26" x14ac:dyDescent="0.25">
      <c r="A242">
        <v>1277</v>
      </c>
      <c r="B242" s="17">
        <v>43346</v>
      </c>
      <c r="C242">
        <v>3</v>
      </c>
      <c r="D242" t="s">
        <v>115</v>
      </c>
      <c r="E242" t="s">
        <v>116</v>
      </c>
      <c r="F242" t="s">
        <v>117</v>
      </c>
      <c r="G242" t="s">
        <v>118</v>
      </c>
      <c r="H242">
        <v>99999</v>
      </c>
      <c r="I242" t="s">
        <v>71</v>
      </c>
      <c r="J242" t="s">
        <v>72</v>
      </c>
      <c r="K242" t="s">
        <v>73</v>
      </c>
      <c r="L242" s="17">
        <v>43348</v>
      </c>
      <c r="M242" t="s">
        <v>74</v>
      </c>
      <c r="N242" t="s">
        <v>119</v>
      </c>
      <c r="O242" t="s">
        <v>116</v>
      </c>
      <c r="P242" t="s">
        <v>117</v>
      </c>
      <c r="Q242" t="s">
        <v>118</v>
      </c>
      <c r="R242">
        <v>99999</v>
      </c>
      <c r="S242" t="s">
        <v>71</v>
      </c>
      <c r="T242" t="s">
        <v>120</v>
      </c>
      <c r="U242" t="s">
        <v>129</v>
      </c>
      <c r="V242" t="s">
        <v>130</v>
      </c>
      <c r="W242" s="16">
        <v>40</v>
      </c>
      <c r="X242">
        <v>88</v>
      </c>
      <c r="Y242" s="18">
        <v>3520</v>
      </c>
      <c r="Z242" s="16">
        <v>366.08000000000004</v>
      </c>
    </row>
    <row r="243" spans="1:26" x14ac:dyDescent="0.25">
      <c r="A243">
        <v>1281</v>
      </c>
      <c r="B243" s="17">
        <v>43353</v>
      </c>
      <c r="C243">
        <v>10</v>
      </c>
      <c r="D243" t="s">
        <v>138</v>
      </c>
      <c r="E243" t="s">
        <v>139</v>
      </c>
      <c r="F243" t="s">
        <v>140</v>
      </c>
      <c r="G243" t="s">
        <v>141</v>
      </c>
      <c r="H243">
        <v>99999</v>
      </c>
      <c r="I243" t="s">
        <v>71</v>
      </c>
      <c r="J243" t="s">
        <v>142</v>
      </c>
      <c r="K243" t="s">
        <v>86</v>
      </c>
      <c r="L243" s="17">
        <v>43355</v>
      </c>
      <c r="M243" t="s">
        <v>74</v>
      </c>
      <c r="N243" t="s">
        <v>143</v>
      </c>
      <c r="O243" t="s">
        <v>139</v>
      </c>
      <c r="P243" t="s">
        <v>140</v>
      </c>
      <c r="Q243" t="s">
        <v>141</v>
      </c>
      <c r="R243">
        <v>99999</v>
      </c>
      <c r="S243" t="s">
        <v>71</v>
      </c>
      <c r="T243" t="s">
        <v>89</v>
      </c>
      <c r="U243" t="s">
        <v>177</v>
      </c>
      <c r="V243" t="s">
        <v>80</v>
      </c>
      <c r="W243" s="16">
        <v>10</v>
      </c>
      <c r="X243">
        <v>59</v>
      </c>
      <c r="Y243" s="18">
        <v>590</v>
      </c>
      <c r="Z243" s="16">
        <v>59.59</v>
      </c>
    </row>
    <row r="244" spans="1:26" x14ac:dyDescent="0.25">
      <c r="A244">
        <v>1282</v>
      </c>
      <c r="B244" s="17">
        <v>43379</v>
      </c>
      <c r="C244">
        <v>6</v>
      </c>
      <c r="D244" t="s">
        <v>123</v>
      </c>
      <c r="E244" t="s">
        <v>124</v>
      </c>
      <c r="F244" t="s">
        <v>125</v>
      </c>
      <c r="G244" t="s">
        <v>126</v>
      </c>
      <c r="H244">
        <v>99999</v>
      </c>
      <c r="I244" t="s">
        <v>71</v>
      </c>
      <c r="J244" t="s">
        <v>127</v>
      </c>
      <c r="K244" t="s">
        <v>102</v>
      </c>
      <c r="L244" s="17">
        <v>43381</v>
      </c>
      <c r="M244" t="s">
        <v>74</v>
      </c>
      <c r="N244" t="s">
        <v>128</v>
      </c>
      <c r="O244" t="s">
        <v>124</v>
      </c>
      <c r="P244" t="s">
        <v>125</v>
      </c>
      <c r="Q244" t="s">
        <v>126</v>
      </c>
      <c r="R244">
        <v>99999</v>
      </c>
      <c r="S244" t="s">
        <v>71</v>
      </c>
      <c r="T244" t="s">
        <v>89</v>
      </c>
      <c r="U244" t="s">
        <v>129</v>
      </c>
      <c r="V244" t="s">
        <v>130</v>
      </c>
      <c r="W244" s="16">
        <v>40</v>
      </c>
      <c r="X244">
        <v>94</v>
      </c>
      <c r="Y244" s="18">
        <v>3760</v>
      </c>
      <c r="Z244" s="16">
        <v>376</v>
      </c>
    </row>
    <row r="245" spans="1:26" x14ac:dyDescent="0.25">
      <c r="A245">
        <v>1283</v>
      </c>
      <c r="B245" s="17">
        <v>43401</v>
      </c>
      <c r="C245">
        <v>28</v>
      </c>
      <c r="D245" t="s">
        <v>131</v>
      </c>
      <c r="E245" t="s">
        <v>132</v>
      </c>
      <c r="F245" t="s">
        <v>133</v>
      </c>
      <c r="G245" t="s">
        <v>134</v>
      </c>
      <c r="H245">
        <v>99999</v>
      </c>
      <c r="I245" t="s">
        <v>71</v>
      </c>
      <c r="J245" t="s">
        <v>135</v>
      </c>
      <c r="K245" t="s">
        <v>136</v>
      </c>
      <c r="L245" s="17">
        <v>43403</v>
      </c>
      <c r="M245" t="s">
        <v>103</v>
      </c>
      <c r="N245" t="s">
        <v>137</v>
      </c>
      <c r="O245" t="s">
        <v>132</v>
      </c>
      <c r="P245" t="s">
        <v>133</v>
      </c>
      <c r="Q245" t="s">
        <v>134</v>
      </c>
      <c r="R245">
        <v>99999</v>
      </c>
      <c r="S245" t="s">
        <v>71</v>
      </c>
      <c r="T245" t="s">
        <v>76</v>
      </c>
      <c r="U245" t="s">
        <v>96</v>
      </c>
      <c r="V245" t="s">
        <v>78</v>
      </c>
      <c r="W245" s="16">
        <v>46</v>
      </c>
      <c r="X245">
        <v>86</v>
      </c>
      <c r="Y245" s="18">
        <v>3956</v>
      </c>
      <c r="Z245" s="16">
        <v>379.77600000000001</v>
      </c>
    </row>
    <row r="246" spans="1:26" x14ac:dyDescent="0.25">
      <c r="A246">
        <v>1284</v>
      </c>
      <c r="B246" s="17">
        <v>43381</v>
      </c>
      <c r="C246">
        <v>8</v>
      </c>
      <c r="D246" t="s">
        <v>97</v>
      </c>
      <c r="E246" t="s">
        <v>98</v>
      </c>
      <c r="F246" t="s">
        <v>99</v>
      </c>
      <c r="G246" t="s">
        <v>100</v>
      </c>
      <c r="H246">
        <v>99999</v>
      </c>
      <c r="I246" t="s">
        <v>71</v>
      </c>
      <c r="J246" t="s">
        <v>101</v>
      </c>
      <c r="K246" t="s">
        <v>102</v>
      </c>
      <c r="L246" s="17">
        <v>43383</v>
      </c>
      <c r="M246" t="s">
        <v>103</v>
      </c>
      <c r="N246" t="s">
        <v>104</v>
      </c>
      <c r="O246" t="s">
        <v>98</v>
      </c>
      <c r="P246" t="s">
        <v>99</v>
      </c>
      <c r="Q246" t="s">
        <v>100</v>
      </c>
      <c r="R246">
        <v>99999</v>
      </c>
      <c r="S246" t="s">
        <v>71</v>
      </c>
      <c r="T246" t="s">
        <v>76</v>
      </c>
      <c r="U246" t="s">
        <v>113</v>
      </c>
      <c r="V246" t="s">
        <v>114</v>
      </c>
      <c r="W246" s="16">
        <v>12.75</v>
      </c>
      <c r="X246">
        <v>61</v>
      </c>
      <c r="Y246" s="18">
        <v>777.75</v>
      </c>
      <c r="Z246" s="16">
        <v>78.552750000000003</v>
      </c>
    </row>
    <row r="247" spans="1:26" x14ac:dyDescent="0.25">
      <c r="A247">
        <v>1285</v>
      </c>
      <c r="B247" s="17">
        <v>43383</v>
      </c>
      <c r="C247">
        <v>10</v>
      </c>
      <c r="D247" t="s">
        <v>138</v>
      </c>
      <c r="E247" t="s">
        <v>139</v>
      </c>
      <c r="F247" t="s">
        <v>140</v>
      </c>
      <c r="G247" t="s">
        <v>141</v>
      </c>
      <c r="H247">
        <v>99999</v>
      </c>
      <c r="I247" t="s">
        <v>71</v>
      </c>
      <c r="J247" t="s">
        <v>142</v>
      </c>
      <c r="K247" t="s">
        <v>86</v>
      </c>
      <c r="L247" s="17">
        <v>43385</v>
      </c>
      <c r="M247" t="s">
        <v>74</v>
      </c>
      <c r="N247" t="s">
        <v>143</v>
      </c>
      <c r="O247" t="s">
        <v>139</v>
      </c>
      <c r="P247" t="s">
        <v>140</v>
      </c>
      <c r="Q247" t="s">
        <v>141</v>
      </c>
      <c r="R247">
        <v>99999</v>
      </c>
      <c r="S247" t="s">
        <v>71</v>
      </c>
      <c r="T247" t="s">
        <v>89</v>
      </c>
      <c r="U247" t="s">
        <v>144</v>
      </c>
      <c r="V247" t="s">
        <v>78</v>
      </c>
      <c r="W247" s="16">
        <v>2.99</v>
      </c>
      <c r="X247">
        <v>32</v>
      </c>
      <c r="Y247" s="18">
        <v>95.68</v>
      </c>
      <c r="Z247" s="16">
        <v>9.7593600000000009</v>
      </c>
    </row>
    <row r="248" spans="1:26" x14ac:dyDescent="0.25">
      <c r="A248">
        <v>1286</v>
      </c>
      <c r="B248" s="17">
        <v>43380</v>
      </c>
      <c r="C248">
        <v>7</v>
      </c>
      <c r="D248" t="s">
        <v>145</v>
      </c>
      <c r="E248" t="s">
        <v>146</v>
      </c>
      <c r="F248" t="s">
        <v>147</v>
      </c>
      <c r="G248" t="s">
        <v>148</v>
      </c>
      <c r="H248">
        <v>99999</v>
      </c>
      <c r="I248" t="s">
        <v>71</v>
      </c>
      <c r="J248" t="s">
        <v>101</v>
      </c>
      <c r="K248" t="s">
        <v>102</v>
      </c>
      <c r="L248" s="17"/>
      <c r="N248" t="s">
        <v>149</v>
      </c>
      <c r="O248" t="s">
        <v>146</v>
      </c>
      <c r="P248" t="s">
        <v>147</v>
      </c>
      <c r="Q248" t="s">
        <v>148</v>
      </c>
      <c r="R248">
        <v>99999</v>
      </c>
      <c r="S248" t="s">
        <v>71</v>
      </c>
      <c r="U248" t="s">
        <v>96</v>
      </c>
      <c r="V248" t="s">
        <v>78</v>
      </c>
      <c r="W248">
        <v>46</v>
      </c>
      <c r="X248">
        <v>62</v>
      </c>
      <c r="Y248" s="18">
        <v>2852</v>
      </c>
      <c r="Z248" s="16">
        <v>290.904</v>
      </c>
    </row>
    <row r="249" spans="1:26" x14ac:dyDescent="0.25">
      <c r="A249">
        <v>1287</v>
      </c>
      <c r="B249" s="17">
        <v>43383</v>
      </c>
      <c r="C249">
        <v>10</v>
      </c>
      <c r="D249" t="s">
        <v>138</v>
      </c>
      <c r="E249" t="s">
        <v>139</v>
      </c>
      <c r="F249" t="s">
        <v>140</v>
      </c>
      <c r="G249" t="s">
        <v>141</v>
      </c>
      <c r="H249">
        <v>99999</v>
      </c>
      <c r="I249" t="s">
        <v>71</v>
      </c>
      <c r="J249" t="s">
        <v>142</v>
      </c>
      <c r="K249" t="s">
        <v>86</v>
      </c>
      <c r="L249" s="17">
        <v>43385</v>
      </c>
      <c r="M249" t="s">
        <v>87</v>
      </c>
      <c r="N249" t="s">
        <v>143</v>
      </c>
      <c r="O249" t="s">
        <v>139</v>
      </c>
      <c r="P249" t="s">
        <v>140</v>
      </c>
      <c r="Q249" t="s">
        <v>141</v>
      </c>
      <c r="R249">
        <v>99999</v>
      </c>
      <c r="S249" t="s">
        <v>71</v>
      </c>
      <c r="U249" t="s">
        <v>150</v>
      </c>
      <c r="V249" t="s">
        <v>151</v>
      </c>
      <c r="W249">
        <v>25</v>
      </c>
      <c r="X249">
        <v>60</v>
      </c>
      <c r="Y249" s="18">
        <v>1500</v>
      </c>
      <c r="Z249" s="16">
        <v>154.5</v>
      </c>
    </row>
    <row r="250" spans="1:26" x14ac:dyDescent="0.25">
      <c r="A250">
        <v>1288</v>
      </c>
      <c r="B250" s="17">
        <v>43383</v>
      </c>
      <c r="C250">
        <v>10</v>
      </c>
      <c r="D250" t="s">
        <v>138</v>
      </c>
      <c r="E250" t="s">
        <v>139</v>
      </c>
      <c r="F250" t="s">
        <v>140</v>
      </c>
      <c r="G250" t="s">
        <v>141</v>
      </c>
      <c r="H250">
        <v>99999</v>
      </c>
      <c r="I250" t="s">
        <v>71</v>
      </c>
      <c r="J250" t="s">
        <v>142</v>
      </c>
      <c r="K250" t="s">
        <v>86</v>
      </c>
      <c r="L250" s="17">
        <v>43385</v>
      </c>
      <c r="M250" t="s">
        <v>87</v>
      </c>
      <c r="N250" t="s">
        <v>143</v>
      </c>
      <c r="O250" t="s">
        <v>139</v>
      </c>
      <c r="P250" t="s">
        <v>140</v>
      </c>
      <c r="Q250" t="s">
        <v>141</v>
      </c>
      <c r="R250">
        <v>99999</v>
      </c>
      <c r="S250" t="s">
        <v>71</v>
      </c>
      <c r="U250" t="s">
        <v>152</v>
      </c>
      <c r="V250" t="s">
        <v>153</v>
      </c>
      <c r="W250">
        <v>22</v>
      </c>
      <c r="X250">
        <v>51</v>
      </c>
      <c r="Y250" s="18">
        <v>1122</v>
      </c>
      <c r="Z250" s="16">
        <v>109.956</v>
      </c>
    </row>
    <row r="251" spans="1:26" x14ac:dyDescent="0.25">
      <c r="A251">
        <v>1289</v>
      </c>
      <c r="B251" s="17">
        <v>43383</v>
      </c>
      <c r="C251">
        <v>10</v>
      </c>
      <c r="D251" t="s">
        <v>138</v>
      </c>
      <c r="E251" t="s">
        <v>139</v>
      </c>
      <c r="F251" t="s">
        <v>140</v>
      </c>
      <c r="G251" t="s">
        <v>141</v>
      </c>
      <c r="H251">
        <v>99999</v>
      </c>
      <c r="I251" t="s">
        <v>71</v>
      </c>
      <c r="J251" t="s">
        <v>142</v>
      </c>
      <c r="K251" t="s">
        <v>86</v>
      </c>
      <c r="L251" s="17">
        <v>43385</v>
      </c>
      <c r="M251" t="s">
        <v>87</v>
      </c>
      <c r="N251" t="s">
        <v>143</v>
      </c>
      <c r="O251" t="s">
        <v>139</v>
      </c>
      <c r="P251" t="s">
        <v>140</v>
      </c>
      <c r="Q251" t="s">
        <v>141</v>
      </c>
      <c r="R251">
        <v>99999</v>
      </c>
      <c r="S251" t="s">
        <v>71</v>
      </c>
      <c r="U251" t="s">
        <v>105</v>
      </c>
      <c r="V251" t="s">
        <v>106</v>
      </c>
      <c r="W251" s="16">
        <v>9.1999999999999993</v>
      </c>
      <c r="X251">
        <v>49</v>
      </c>
      <c r="Y251" s="18">
        <v>450.79999999999995</v>
      </c>
      <c r="Z251" s="16">
        <v>44.629199999999997</v>
      </c>
    </row>
    <row r="252" spans="1:26" x14ac:dyDescent="0.25">
      <c r="A252">
        <v>1290</v>
      </c>
      <c r="B252" s="17">
        <v>43384</v>
      </c>
      <c r="C252">
        <v>11</v>
      </c>
      <c r="D252" t="s">
        <v>154</v>
      </c>
      <c r="E252" t="s">
        <v>155</v>
      </c>
      <c r="F252" t="s">
        <v>156</v>
      </c>
      <c r="G252" t="s">
        <v>157</v>
      </c>
      <c r="H252">
        <v>99999</v>
      </c>
      <c r="I252" t="s">
        <v>71</v>
      </c>
      <c r="J252" t="s">
        <v>135</v>
      </c>
      <c r="K252" t="s">
        <v>136</v>
      </c>
      <c r="M252" t="s">
        <v>103</v>
      </c>
      <c r="N252" t="s">
        <v>158</v>
      </c>
      <c r="O252" t="s">
        <v>155</v>
      </c>
      <c r="P252" t="s">
        <v>156</v>
      </c>
      <c r="Q252" t="s">
        <v>157</v>
      </c>
      <c r="R252">
        <v>99999</v>
      </c>
      <c r="S252" t="s">
        <v>71</v>
      </c>
      <c r="U252" t="s">
        <v>79</v>
      </c>
      <c r="V252" t="s">
        <v>80</v>
      </c>
      <c r="W252" s="16">
        <v>3.5</v>
      </c>
      <c r="X252">
        <v>20</v>
      </c>
      <c r="Y252" s="18">
        <v>70</v>
      </c>
      <c r="Z252" s="16">
        <v>6.93</v>
      </c>
    </row>
    <row r="253" spans="1:26" x14ac:dyDescent="0.25">
      <c r="A253">
        <v>1291</v>
      </c>
      <c r="B253" s="17">
        <v>43384</v>
      </c>
      <c r="C253">
        <v>11</v>
      </c>
      <c r="D253" t="s">
        <v>154</v>
      </c>
      <c r="E253" t="s">
        <v>155</v>
      </c>
      <c r="F253" t="s">
        <v>156</v>
      </c>
      <c r="G253" t="s">
        <v>157</v>
      </c>
      <c r="H253">
        <v>99999</v>
      </c>
      <c r="I253" t="s">
        <v>71</v>
      </c>
      <c r="J253" t="s">
        <v>135</v>
      </c>
      <c r="K253" t="s">
        <v>136</v>
      </c>
      <c r="M253" t="s">
        <v>103</v>
      </c>
      <c r="N253" t="s">
        <v>158</v>
      </c>
      <c r="O253" t="s">
        <v>155</v>
      </c>
      <c r="P253" t="s">
        <v>156</v>
      </c>
      <c r="Q253" t="s">
        <v>157</v>
      </c>
      <c r="R253">
        <v>99999</v>
      </c>
      <c r="S253" t="s">
        <v>71</v>
      </c>
      <c r="U253" t="s">
        <v>144</v>
      </c>
      <c r="V253" t="s">
        <v>78</v>
      </c>
      <c r="W253" s="16">
        <v>2.99</v>
      </c>
      <c r="X253">
        <v>49</v>
      </c>
      <c r="Y253" s="18">
        <v>146.51000000000002</v>
      </c>
      <c r="Z253" s="16">
        <v>14.651000000000003</v>
      </c>
    </row>
    <row r="254" spans="1:26" x14ac:dyDescent="0.25">
      <c r="A254">
        <v>1292</v>
      </c>
      <c r="B254" s="17">
        <v>43374</v>
      </c>
      <c r="C254">
        <v>1</v>
      </c>
      <c r="D254" t="s">
        <v>159</v>
      </c>
      <c r="E254" t="s">
        <v>160</v>
      </c>
      <c r="F254" t="s">
        <v>161</v>
      </c>
      <c r="G254" t="s">
        <v>162</v>
      </c>
      <c r="H254">
        <v>99999</v>
      </c>
      <c r="I254" t="s">
        <v>71</v>
      </c>
      <c r="J254" t="s">
        <v>101</v>
      </c>
      <c r="K254" t="s">
        <v>102</v>
      </c>
      <c r="N254" t="s">
        <v>163</v>
      </c>
      <c r="O254" t="s">
        <v>160</v>
      </c>
      <c r="P254" t="s">
        <v>161</v>
      </c>
      <c r="Q254" t="s">
        <v>162</v>
      </c>
      <c r="R254">
        <v>99999</v>
      </c>
      <c r="S254" t="s">
        <v>71</v>
      </c>
      <c r="U254" t="s">
        <v>95</v>
      </c>
      <c r="V254" t="s">
        <v>78</v>
      </c>
      <c r="W254" s="16">
        <v>18</v>
      </c>
      <c r="X254">
        <v>22</v>
      </c>
      <c r="Y254" s="18">
        <v>396</v>
      </c>
      <c r="Z254" s="16">
        <v>38.015999999999998</v>
      </c>
    </row>
    <row r="255" spans="1:26" x14ac:dyDescent="0.25">
      <c r="A255">
        <v>1293</v>
      </c>
      <c r="B255" s="17">
        <v>43374</v>
      </c>
      <c r="C255">
        <v>1</v>
      </c>
      <c r="D255" t="s">
        <v>159</v>
      </c>
      <c r="E255" t="s">
        <v>160</v>
      </c>
      <c r="F255" t="s">
        <v>161</v>
      </c>
      <c r="G255" t="s">
        <v>162</v>
      </c>
      <c r="H255">
        <v>99999</v>
      </c>
      <c r="I255" t="s">
        <v>71</v>
      </c>
      <c r="J255" t="s">
        <v>101</v>
      </c>
      <c r="K255" t="s">
        <v>102</v>
      </c>
      <c r="N255" t="s">
        <v>163</v>
      </c>
      <c r="O255" t="s">
        <v>160</v>
      </c>
      <c r="P255" t="s">
        <v>161</v>
      </c>
      <c r="Q255" t="s">
        <v>162</v>
      </c>
      <c r="R255">
        <v>99999</v>
      </c>
      <c r="S255" t="s">
        <v>71</v>
      </c>
      <c r="U255" t="s">
        <v>96</v>
      </c>
      <c r="V255" t="s">
        <v>78</v>
      </c>
      <c r="W255" s="16">
        <v>46</v>
      </c>
      <c r="X255">
        <v>73</v>
      </c>
      <c r="Y255" s="18">
        <v>3358</v>
      </c>
      <c r="Z255" s="16">
        <v>339.15800000000002</v>
      </c>
    </row>
    <row r="256" spans="1:26" x14ac:dyDescent="0.25">
      <c r="A256">
        <v>1294</v>
      </c>
      <c r="B256" s="17">
        <v>43374</v>
      </c>
      <c r="C256">
        <v>1</v>
      </c>
      <c r="D256" t="s">
        <v>159</v>
      </c>
      <c r="E256" t="s">
        <v>160</v>
      </c>
      <c r="F256" t="s">
        <v>161</v>
      </c>
      <c r="G256" t="s">
        <v>162</v>
      </c>
      <c r="H256">
        <v>99999</v>
      </c>
      <c r="I256" t="s">
        <v>71</v>
      </c>
      <c r="J256" t="s">
        <v>101</v>
      </c>
      <c r="K256" t="s">
        <v>102</v>
      </c>
      <c r="N256" t="s">
        <v>163</v>
      </c>
      <c r="O256" t="s">
        <v>160</v>
      </c>
      <c r="P256" t="s">
        <v>161</v>
      </c>
      <c r="Q256" t="s">
        <v>162</v>
      </c>
      <c r="R256">
        <v>99999</v>
      </c>
      <c r="S256" t="s">
        <v>71</v>
      </c>
      <c r="U256" t="s">
        <v>144</v>
      </c>
      <c r="V256" t="s">
        <v>78</v>
      </c>
      <c r="W256" s="16">
        <v>2.99</v>
      </c>
      <c r="X256">
        <v>85</v>
      </c>
      <c r="Y256" s="18">
        <v>254.15</v>
      </c>
      <c r="Z256" s="16">
        <v>24.652550000000002</v>
      </c>
    </row>
    <row r="257" spans="1:26" x14ac:dyDescent="0.25">
      <c r="A257">
        <v>1295</v>
      </c>
      <c r="B257" s="17">
        <v>43401</v>
      </c>
      <c r="C257">
        <v>28</v>
      </c>
      <c r="D257" t="s">
        <v>131</v>
      </c>
      <c r="E257" t="s">
        <v>132</v>
      </c>
      <c r="F257" t="s">
        <v>133</v>
      </c>
      <c r="G257" t="s">
        <v>134</v>
      </c>
      <c r="H257">
        <v>99999</v>
      </c>
      <c r="I257" t="s">
        <v>71</v>
      </c>
      <c r="J257" t="s">
        <v>135</v>
      </c>
      <c r="K257" t="s">
        <v>136</v>
      </c>
      <c r="L257" s="17">
        <v>43403</v>
      </c>
      <c r="M257" t="s">
        <v>103</v>
      </c>
      <c r="N257" t="s">
        <v>137</v>
      </c>
      <c r="O257" t="s">
        <v>132</v>
      </c>
      <c r="P257" t="s">
        <v>133</v>
      </c>
      <c r="Q257" t="s">
        <v>134</v>
      </c>
      <c r="R257">
        <v>99999</v>
      </c>
      <c r="S257" t="s">
        <v>71</v>
      </c>
      <c r="T257" t="s">
        <v>89</v>
      </c>
      <c r="U257" t="s">
        <v>121</v>
      </c>
      <c r="V257" t="s">
        <v>122</v>
      </c>
      <c r="W257" s="16">
        <v>9.65</v>
      </c>
      <c r="X257">
        <v>44</v>
      </c>
      <c r="Y257" s="18">
        <v>424.6</v>
      </c>
      <c r="Z257" s="16">
        <v>44.158400000000007</v>
      </c>
    </row>
    <row r="258" spans="1:26" x14ac:dyDescent="0.25">
      <c r="A258">
        <v>1296</v>
      </c>
      <c r="B258" s="17">
        <v>43401</v>
      </c>
      <c r="C258">
        <v>28</v>
      </c>
      <c r="D258" t="s">
        <v>131</v>
      </c>
      <c r="E258" t="s">
        <v>132</v>
      </c>
      <c r="F258" t="s">
        <v>133</v>
      </c>
      <c r="G258" t="s">
        <v>134</v>
      </c>
      <c r="H258">
        <v>99999</v>
      </c>
      <c r="I258" t="s">
        <v>71</v>
      </c>
      <c r="J258" t="s">
        <v>135</v>
      </c>
      <c r="K258" t="s">
        <v>136</v>
      </c>
      <c r="L258" s="17">
        <v>43403</v>
      </c>
      <c r="M258" t="s">
        <v>103</v>
      </c>
      <c r="N258" t="s">
        <v>137</v>
      </c>
      <c r="O258" t="s">
        <v>132</v>
      </c>
      <c r="P258" t="s">
        <v>133</v>
      </c>
      <c r="Q258" t="s">
        <v>134</v>
      </c>
      <c r="R258">
        <v>99999</v>
      </c>
      <c r="S258" t="s">
        <v>71</v>
      </c>
      <c r="T258" t="s">
        <v>89</v>
      </c>
      <c r="U258" t="s">
        <v>164</v>
      </c>
      <c r="V258" t="s">
        <v>165</v>
      </c>
      <c r="W258" s="16">
        <v>18.399999999999999</v>
      </c>
      <c r="X258">
        <v>24</v>
      </c>
      <c r="Y258" s="18">
        <v>441.59999999999997</v>
      </c>
      <c r="Z258" s="16">
        <v>42.835199999999993</v>
      </c>
    </row>
    <row r="259" spans="1:26" x14ac:dyDescent="0.25">
      <c r="A259">
        <v>1297</v>
      </c>
      <c r="B259" s="17">
        <v>43382</v>
      </c>
      <c r="C259">
        <v>9</v>
      </c>
      <c r="D259" t="s">
        <v>166</v>
      </c>
      <c r="E259" t="s">
        <v>167</v>
      </c>
      <c r="F259" t="s">
        <v>168</v>
      </c>
      <c r="G259" t="s">
        <v>169</v>
      </c>
      <c r="H259">
        <v>99999</v>
      </c>
      <c r="I259" t="s">
        <v>71</v>
      </c>
      <c r="J259" t="s">
        <v>170</v>
      </c>
      <c r="K259" t="s">
        <v>73</v>
      </c>
      <c r="L259" s="17">
        <v>43384</v>
      </c>
      <c r="M259" t="s">
        <v>87</v>
      </c>
      <c r="N259" t="s">
        <v>171</v>
      </c>
      <c r="O259" t="s">
        <v>167</v>
      </c>
      <c r="P259" t="s">
        <v>168</v>
      </c>
      <c r="Q259" t="s">
        <v>169</v>
      </c>
      <c r="R259">
        <v>99999</v>
      </c>
      <c r="S259" t="s">
        <v>71</v>
      </c>
      <c r="T259" t="s">
        <v>76</v>
      </c>
      <c r="U259" t="s">
        <v>172</v>
      </c>
      <c r="V259" t="s">
        <v>173</v>
      </c>
      <c r="W259" s="16">
        <v>19.5</v>
      </c>
      <c r="X259">
        <v>64</v>
      </c>
      <c r="Y259" s="18">
        <v>1248</v>
      </c>
      <c r="Z259" s="16">
        <v>119.80800000000001</v>
      </c>
    </row>
    <row r="260" spans="1:26" x14ac:dyDescent="0.25">
      <c r="A260">
        <v>1298</v>
      </c>
      <c r="B260" s="17">
        <v>43382</v>
      </c>
      <c r="C260">
        <v>9</v>
      </c>
      <c r="D260" t="s">
        <v>166</v>
      </c>
      <c r="E260" t="s">
        <v>167</v>
      </c>
      <c r="F260" t="s">
        <v>168</v>
      </c>
      <c r="G260" t="s">
        <v>169</v>
      </c>
      <c r="H260">
        <v>99999</v>
      </c>
      <c r="I260" t="s">
        <v>71</v>
      </c>
      <c r="J260" t="s">
        <v>170</v>
      </c>
      <c r="K260" t="s">
        <v>73</v>
      </c>
      <c r="L260" s="17">
        <v>43384</v>
      </c>
      <c r="M260" t="s">
        <v>87</v>
      </c>
      <c r="N260" t="s">
        <v>171</v>
      </c>
      <c r="O260" t="s">
        <v>167</v>
      </c>
      <c r="P260" t="s">
        <v>168</v>
      </c>
      <c r="Q260" t="s">
        <v>169</v>
      </c>
      <c r="R260">
        <v>99999</v>
      </c>
      <c r="S260" t="s">
        <v>71</v>
      </c>
      <c r="T260" t="s">
        <v>76</v>
      </c>
      <c r="U260" t="s">
        <v>174</v>
      </c>
      <c r="V260" t="s">
        <v>175</v>
      </c>
      <c r="W260" s="16">
        <v>34.799999999999997</v>
      </c>
      <c r="X260">
        <v>70</v>
      </c>
      <c r="Y260" s="18">
        <v>2436</v>
      </c>
      <c r="Z260" s="16">
        <v>246.03600000000003</v>
      </c>
    </row>
    <row r="261" spans="1:26" x14ac:dyDescent="0.25">
      <c r="A261">
        <v>1299</v>
      </c>
      <c r="B261" s="17">
        <v>43379</v>
      </c>
      <c r="C261">
        <v>6</v>
      </c>
      <c r="D261" t="s">
        <v>123</v>
      </c>
      <c r="E261" t="s">
        <v>124</v>
      </c>
      <c r="F261" t="s">
        <v>125</v>
      </c>
      <c r="G261" t="s">
        <v>126</v>
      </c>
      <c r="H261">
        <v>99999</v>
      </c>
      <c r="I261" t="s">
        <v>71</v>
      </c>
      <c r="J261" t="s">
        <v>127</v>
      </c>
      <c r="K261" t="s">
        <v>102</v>
      </c>
      <c r="L261" s="17">
        <v>43381</v>
      </c>
      <c r="M261" t="s">
        <v>74</v>
      </c>
      <c r="N261" t="s">
        <v>128</v>
      </c>
      <c r="O261" t="s">
        <v>124</v>
      </c>
      <c r="P261" t="s">
        <v>125</v>
      </c>
      <c r="Q261" t="s">
        <v>126</v>
      </c>
      <c r="R261">
        <v>99999</v>
      </c>
      <c r="S261" t="s">
        <v>71</v>
      </c>
      <c r="T261" t="s">
        <v>89</v>
      </c>
      <c r="U261" t="s">
        <v>77</v>
      </c>
      <c r="V261" t="s">
        <v>78</v>
      </c>
      <c r="W261" s="16">
        <v>14</v>
      </c>
      <c r="X261">
        <v>98</v>
      </c>
      <c r="Y261" s="18">
        <v>1372</v>
      </c>
      <c r="Z261" s="16">
        <v>138.57200000000003</v>
      </c>
    </row>
    <row r="262" spans="1:26" x14ac:dyDescent="0.25">
      <c r="A262">
        <v>1300</v>
      </c>
      <c r="B262" s="17">
        <v>43381</v>
      </c>
      <c r="C262">
        <v>8</v>
      </c>
      <c r="D262" t="s">
        <v>97</v>
      </c>
      <c r="E262" t="s">
        <v>98</v>
      </c>
      <c r="F262" t="s">
        <v>99</v>
      </c>
      <c r="G262" t="s">
        <v>100</v>
      </c>
      <c r="H262">
        <v>99999</v>
      </c>
      <c r="I262" t="s">
        <v>71</v>
      </c>
      <c r="J262" t="s">
        <v>101</v>
      </c>
      <c r="K262" t="s">
        <v>102</v>
      </c>
      <c r="L262" s="17">
        <v>43383</v>
      </c>
      <c r="M262" t="s">
        <v>74</v>
      </c>
      <c r="N262" t="s">
        <v>104</v>
      </c>
      <c r="O262" t="s">
        <v>98</v>
      </c>
      <c r="P262" t="s">
        <v>99</v>
      </c>
      <c r="Q262" t="s">
        <v>100</v>
      </c>
      <c r="R262">
        <v>99999</v>
      </c>
      <c r="S262" t="s">
        <v>71</v>
      </c>
      <c r="T262" t="s">
        <v>76</v>
      </c>
      <c r="U262" t="s">
        <v>129</v>
      </c>
      <c r="V262" t="s">
        <v>130</v>
      </c>
      <c r="W262" s="16">
        <v>40</v>
      </c>
      <c r="X262">
        <v>48</v>
      </c>
      <c r="Y262" s="18">
        <v>1920</v>
      </c>
      <c r="Z262" s="16">
        <v>188.16</v>
      </c>
    </row>
    <row r="263" spans="1:26" x14ac:dyDescent="0.25">
      <c r="A263">
        <v>1301</v>
      </c>
      <c r="B263" s="17">
        <v>43381</v>
      </c>
      <c r="C263">
        <v>8</v>
      </c>
      <c r="D263" t="s">
        <v>97</v>
      </c>
      <c r="E263" t="s">
        <v>98</v>
      </c>
      <c r="F263" t="s">
        <v>99</v>
      </c>
      <c r="G263" t="s">
        <v>100</v>
      </c>
      <c r="H263">
        <v>99999</v>
      </c>
      <c r="I263" t="s">
        <v>71</v>
      </c>
      <c r="J263" t="s">
        <v>101</v>
      </c>
      <c r="K263" t="s">
        <v>102</v>
      </c>
      <c r="L263" s="17">
        <v>43383</v>
      </c>
      <c r="M263" t="s">
        <v>74</v>
      </c>
      <c r="N263" t="s">
        <v>104</v>
      </c>
      <c r="O263" t="s">
        <v>98</v>
      </c>
      <c r="P263" t="s">
        <v>99</v>
      </c>
      <c r="Q263" t="s">
        <v>100</v>
      </c>
      <c r="R263">
        <v>99999</v>
      </c>
      <c r="S263" t="s">
        <v>71</v>
      </c>
      <c r="T263" t="s">
        <v>76</v>
      </c>
      <c r="U263" t="s">
        <v>105</v>
      </c>
      <c r="V263" t="s">
        <v>106</v>
      </c>
      <c r="W263" s="16">
        <v>9.1999999999999993</v>
      </c>
      <c r="X263">
        <v>100</v>
      </c>
      <c r="Y263" s="18">
        <v>919.99999999999989</v>
      </c>
      <c r="Z263" s="16">
        <v>91.08</v>
      </c>
    </row>
    <row r="264" spans="1:26" x14ac:dyDescent="0.25">
      <c r="A264">
        <v>1302</v>
      </c>
      <c r="B264" s="17">
        <v>43398</v>
      </c>
      <c r="C264">
        <v>25</v>
      </c>
      <c r="D264" t="s">
        <v>178</v>
      </c>
      <c r="E264" t="s">
        <v>179</v>
      </c>
      <c r="F264" t="s">
        <v>140</v>
      </c>
      <c r="G264" t="s">
        <v>141</v>
      </c>
      <c r="H264">
        <v>99999</v>
      </c>
      <c r="I264" t="s">
        <v>71</v>
      </c>
      <c r="J264" t="s">
        <v>142</v>
      </c>
      <c r="K264" t="s">
        <v>86</v>
      </c>
      <c r="L264" s="17">
        <v>43400</v>
      </c>
      <c r="M264" t="s">
        <v>87</v>
      </c>
      <c r="N264" t="s">
        <v>180</v>
      </c>
      <c r="O264" t="s">
        <v>179</v>
      </c>
      <c r="P264" t="s">
        <v>140</v>
      </c>
      <c r="Q264" t="s">
        <v>141</v>
      </c>
      <c r="R264">
        <v>99999</v>
      </c>
      <c r="S264" t="s">
        <v>71</v>
      </c>
      <c r="T264" t="s">
        <v>120</v>
      </c>
      <c r="U264" t="s">
        <v>187</v>
      </c>
      <c r="V264" t="s">
        <v>106</v>
      </c>
      <c r="W264" s="16">
        <v>10</v>
      </c>
      <c r="X264">
        <v>90</v>
      </c>
      <c r="Y264" s="18">
        <v>900</v>
      </c>
      <c r="Z264" s="16">
        <v>87.3</v>
      </c>
    </row>
    <row r="265" spans="1:26" x14ac:dyDescent="0.25">
      <c r="A265">
        <v>1303</v>
      </c>
      <c r="B265" s="17">
        <v>43399</v>
      </c>
      <c r="C265">
        <v>26</v>
      </c>
      <c r="D265" t="s">
        <v>181</v>
      </c>
      <c r="E265" t="s">
        <v>182</v>
      </c>
      <c r="F265" t="s">
        <v>156</v>
      </c>
      <c r="G265" t="s">
        <v>157</v>
      </c>
      <c r="H265">
        <v>99999</v>
      </c>
      <c r="I265" t="s">
        <v>71</v>
      </c>
      <c r="J265" t="s">
        <v>135</v>
      </c>
      <c r="K265" t="s">
        <v>136</v>
      </c>
      <c r="L265" s="17">
        <v>43401</v>
      </c>
      <c r="M265" t="s">
        <v>103</v>
      </c>
      <c r="N265" t="s">
        <v>183</v>
      </c>
      <c r="O265" t="s">
        <v>182</v>
      </c>
      <c r="P265" t="s">
        <v>156</v>
      </c>
      <c r="Q265" t="s">
        <v>157</v>
      </c>
      <c r="R265">
        <v>99999</v>
      </c>
      <c r="S265" t="s">
        <v>71</v>
      </c>
      <c r="T265" t="s">
        <v>89</v>
      </c>
      <c r="U265" t="s">
        <v>188</v>
      </c>
      <c r="V265" t="s">
        <v>189</v>
      </c>
      <c r="W265" s="16">
        <v>21.35</v>
      </c>
      <c r="X265">
        <v>49</v>
      </c>
      <c r="Y265" s="18">
        <v>1046.1500000000001</v>
      </c>
      <c r="Z265" s="16">
        <v>102.5227</v>
      </c>
    </row>
    <row r="266" spans="1:26" x14ac:dyDescent="0.25">
      <c r="A266">
        <v>1304</v>
      </c>
      <c r="B266" s="17">
        <v>43399</v>
      </c>
      <c r="C266">
        <v>26</v>
      </c>
      <c r="D266" t="s">
        <v>181</v>
      </c>
      <c r="E266" t="s">
        <v>182</v>
      </c>
      <c r="F266" t="s">
        <v>156</v>
      </c>
      <c r="G266" t="s">
        <v>157</v>
      </c>
      <c r="H266">
        <v>99999</v>
      </c>
      <c r="I266" t="s">
        <v>71</v>
      </c>
      <c r="J266" t="s">
        <v>135</v>
      </c>
      <c r="K266" t="s">
        <v>136</v>
      </c>
      <c r="L266" s="17">
        <v>43401</v>
      </c>
      <c r="M266" t="s">
        <v>103</v>
      </c>
      <c r="N266" t="s">
        <v>183</v>
      </c>
      <c r="O266" t="s">
        <v>182</v>
      </c>
      <c r="P266" t="s">
        <v>156</v>
      </c>
      <c r="Q266" t="s">
        <v>157</v>
      </c>
      <c r="R266">
        <v>99999</v>
      </c>
      <c r="S266" t="s">
        <v>71</v>
      </c>
      <c r="T266" t="s">
        <v>89</v>
      </c>
      <c r="U266" t="s">
        <v>121</v>
      </c>
      <c r="V266" t="s">
        <v>122</v>
      </c>
      <c r="W266" s="16">
        <v>9.65</v>
      </c>
      <c r="X266">
        <v>71</v>
      </c>
      <c r="Y266" s="18">
        <v>685.15</v>
      </c>
      <c r="Z266" s="16">
        <v>65.7744</v>
      </c>
    </row>
    <row r="267" spans="1:26" x14ac:dyDescent="0.25">
      <c r="A267">
        <v>1305</v>
      </c>
      <c r="B267" s="17">
        <v>43399</v>
      </c>
      <c r="C267">
        <v>26</v>
      </c>
      <c r="D267" t="s">
        <v>181</v>
      </c>
      <c r="E267" t="s">
        <v>182</v>
      </c>
      <c r="F267" t="s">
        <v>156</v>
      </c>
      <c r="G267" t="s">
        <v>157</v>
      </c>
      <c r="H267">
        <v>99999</v>
      </c>
      <c r="I267" t="s">
        <v>71</v>
      </c>
      <c r="J267" t="s">
        <v>135</v>
      </c>
      <c r="K267" t="s">
        <v>136</v>
      </c>
      <c r="L267" s="17">
        <v>43401</v>
      </c>
      <c r="M267" t="s">
        <v>103</v>
      </c>
      <c r="N267" t="s">
        <v>183</v>
      </c>
      <c r="O267" t="s">
        <v>182</v>
      </c>
      <c r="P267" t="s">
        <v>156</v>
      </c>
      <c r="Q267" t="s">
        <v>157</v>
      </c>
      <c r="R267">
        <v>99999</v>
      </c>
      <c r="S267" t="s">
        <v>71</v>
      </c>
      <c r="T267" t="s">
        <v>89</v>
      </c>
      <c r="U267" t="s">
        <v>164</v>
      </c>
      <c r="V267" t="s">
        <v>165</v>
      </c>
      <c r="W267" s="16">
        <v>18.399999999999999</v>
      </c>
      <c r="X267">
        <v>10</v>
      </c>
      <c r="Y267" s="18">
        <v>184</v>
      </c>
      <c r="Z267" s="16">
        <v>19.136000000000003</v>
      </c>
    </row>
    <row r="268" spans="1:26" x14ac:dyDescent="0.25">
      <c r="A268">
        <v>1306</v>
      </c>
      <c r="B268" s="17">
        <v>43402</v>
      </c>
      <c r="C268">
        <v>29</v>
      </c>
      <c r="D268" t="s">
        <v>107</v>
      </c>
      <c r="E268" t="s">
        <v>108</v>
      </c>
      <c r="F268" t="s">
        <v>109</v>
      </c>
      <c r="G268" t="s">
        <v>110</v>
      </c>
      <c r="H268">
        <v>99999</v>
      </c>
      <c r="I268" t="s">
        <v>71</v>
      </c>
      <c r="J268" t="s">
        <v>111</v>
      </c>
      <c r="K268" t="s">
        <v>73</v>
      </c>
      <c r="L268" s="17">
        <v>43404</v>
      </c>
      <c r="M268" t="s">
        <v>74</v>
      </c>
      <c r="N268" t="s">
        <v>112</v>
      </c>
      <c r="O268" t="s">
        <v>108</v>
      </c>
      <c r="P268" t="s">
        <v>109</v>
      </c>
      <c r="Q268" t="s">
        <v>110</v>
      </c>
      <c r="R268">
        <v>99999</v>
      </c>
      <c r="S268" t="s">
        <v>71</v>
      </c>
      <c r="T268" t="s">
        <v>76</v>
      </c>
      <c r="U268" t="s">
        <v>77</v>
      </c>
      <c r="V268" t="s">
        <v>78</v>
      </c>
      <c r="W268" s="16">
        <v>14</v>
      </c>
      <c r="X268">
        <v>78</v>
      </c>
      <c r="Y268" s="18">
        <v>1092</v>
      </c>
      <c r="Z268" s="16">
        <v>112.476</v>
      </c>
    </row>
    <row r="269" spans="1:26" x14ac:dyDescent="0.25">
      <c r="A269">
        <v>1307</v>
      </c>
      <c r="B269" s="17">
        <v>43379</v>
      </c>
      <c r="C269">
        <v>6</v>
      </c>
      <c r="D269" t="s">
        <v>123</v>
      </c>
      <c r="E269" t="s">
        <v>124</v>
      </c>
      <c r="F269" t="s">
        <v>125</v>
      </c>
      <c r="G269" t="s">
        <v>126</v>
      </c>
      <c r="H269">
        <v>99999</v>
      </c>
      <c r="I269" t="s">
        <v>71</v>
      </c>
      <c r="J269" t="s">
        <v>127</v>
      </c>
      <c r="K269" t="s">
        <v>102</v>
      </c>
      <c r="L269" s="17">
        <v>43381</v>
      </c>
      <c r="M269" t="s">
        <v>103</v>
      </c>
      <c r="N269" t="s">
        <v>128</v>
      </c>
      <c r="O269" t="s">
        <v>124</v>
      </c>
      <c r="P269" t="s">
        <v>125</v>
      </c>
      <c r="Q269" t="s">
        <v>126</v>
      </c>
      <c r="R269">
        <v>99999</v>
      </c>
      <c r="S269" t="s">
        <v>71</v>
      </c>
      <c r="T269" t="s">
        <v>76</v>
      </c>
      <c r="U269" t="s">
        <v>113</v>
      </c>
      <c r="V269" t="s">
        <v>114</v>
      </c>
      <c r="W269" s="16">
        <v>12.75</v>
      </c>
      <c r="X269">
        <v>44</v>
      </c>
      <c r="Y269" s="18">
        <v>561</v>
      </c>
      <c r="Z269" s="16">
        <v>53.856000000000002</v>
      </c>
    </row>
    <row r="270" spans="1:26" x14ac:dyDescent="0.25">
      <c r="A270">
        <v>1309</v>
      </c>
      <c r="B270" s="17">
        <v>43377</v>
      </c>
      <c r="C270">
        <v>4</v>
      </c>
      <c r="D270" t="s">
        <v>81</v>
      </c>
      <c r="E270" t="s">
        <v>82</v>
      </c>
      <c r="F270" t="s">
        <v>83</v>
      </c>
      <c r="G270" t="s">
        <v>84</v>
      </c>
      <c r="H270">
        <v>99999</v>
      </c>
      <c r="I270" t="s">
        <v>71</v>
      </c>
      <c r="J270" t="s">
        <v>85</v>
      </c>
      <c r="K270" t="s">
        <v>86</v>
      </c>
      <c r="L270" s="17">
        <v>43379</v>
      </c>
      <c r="M270" t="s">
        <v>87</v>
      </c>
      <c r="N270" t="s">
        <v>88</v>
      </c>
      <c r="O270" t="s">
        <v>82</v>
      </c>
      <c r="P270" t="s">
        <v>83</v>
      </c>
      <c r="Q270" t="s">
        <v>84</v>
      </c>
      <c r="R270">
        <v>99999</v>
      </c>
      <c r="S270" t="s">
        <v>71</v>
      </c>
      <c r="T270" t="s">
        <v>89</v>
      </c>
      <c r="U270" t="s">
        <v>190</v>
      </c>
      <c r="V270" t="s">
        <v>151</v>
      </c>
      <c r="W270">
        <v>81</v>
      </c>
      <c r="X270">
        <v>82</v>
      </c>
      <c r="Y270" s="18">
        <v>6642</v>
      </c>
      <c r="Z270" s="16">
        <v>697.41000000000008</v>
      </c>
    </row>
    <row r="271" spans="1:26" x14ac:dyDescent="0.25">
      <c r="A271">
        <v>1310</v>
      </c>
      <c r="B271" s="17">
        <v>43377</v>
      </c>
      <c r="C271">
        <v>4</v>
      </c>
      <c r="D271" t="s">
        <v>81</v>
      </c>
      <c r="E271" t="s">
        <v>82</v>
      </c>
      <c r="F271" t="s">
        <v>83</v>
      </c>
      <c r="G271" t="s">
        <v>84</v>
      </c>
      <c r="H271">
        <v>99999</v>
      </c>
      <c r="I271" t="s">
        <v>71</v>
      </c>
      <c r="J271" t="s">
        <v>85</v>
      </c>
      <c r="K271" t="s">
        <v>86</v>
      </c>
      <c r="L271" s="17">
        <v>43379</v>
      </c>
      <c r="M271" t="s">
        <v>87</v>
      </c>
      <c r="N271" t="s">
        <v>88</v>
      </c>
      <c r="O271" t="s">
        <v>82</v>
      </c>
      <c r="P271" t="s">
        <v>83</v>
      </c>
      <c r="Q271" t="s">
        <v>84</v>
      </c>
      <c r="R271">
        <v>99999</v>
      </c>
      <c r="S271" t="s">
        <v>71</v>
      </c>
      <c r="T271" t="s">
        <v>89</v>
      </c>
      <c r="U271" t="s">
        <v>191</v>
      </c>
      <c r="V271" t="s">
        <v>192</v>
      </c>
      <c r="W271">
        <v>7</v>
      </c>
      <c r="X271">
        <v>29</v>
      </c>
      <c r="Y271" s="18">
        <v>203</v>
      </c>
      <c r="Z271" s="16">
        <v>20.3</v>
      </c>
    </row>
    <row r="272" spans="1:26" x14ac:dyDescent="0.25">
      <c r="A272">
        <v>1312</v>
      </c>
      <c r="B272" s="17">
        <v>43381</v>
      </c>
      <c r="C272">
        <v>8</v>
      </c>
      <c r="D272" t="s">
        <v>97</v>
      </c>
      <c r="E272" t="s">
        <v>98</v>
      </c>
      <c r="F272" t="s">
        <v>99</v>
      </c>
      <c r="G272" t="s">
        <v>100</v>
      </c>
      <c r="H272">
        <v>99999</v>
      </c>
      <c r="I272" t="s">
        <v>71</v>
      </c>
      <c r="J272" t="s">
        <v>101</v>
      </c>
      <c r="K272" t="s">
        <v>102</v>
      </c>
      <c r="L272" s="17">
        <v>43383</v>
      </c>
      <c r="M272" t="s">
        <v>103</v>
      </c>
      <c r="N272" t="s">
        <v>104</v>
      </c>
      <c r="O272" t="s">
        <v>98</v>
      </c>
      <c r="P272" t="s">
        <v>99</v>
      </c>
      <c r="Q272" t="s">
        <v>100</v>
      </c>
      <c r="R272">
        <v>99999</v>
      </c>
      <c r="S272" t="s">
        <v>71</v>
      </c>
      <c r="T272" t="s">
        <v>89</v>
      </c>
      <c r="U272" t="s">
        <v>174</v>
      </c>
      <c r="V272" t="s">
        <v>175</v>
      </c>
      <c r="W272">
        <v>34.799999999999997</v>
      </c>
      <c r="X272">
        <v>93</v>
      </c>
      <c r="Y272" s="18">
        <v>3236.3999999999996</v>
      </c>
      <c r="Z272" s="16">
        <v>313.93079999999998</v>
      </c>
    </row>
    <row r="273" spans="1:26" x14ac:dyDescent="0.25">
      <c r="A273">
        <v>1315</v>
      </c>
      <c r="B273" s="17">
        <v>43376</v>
      </c>
      <c r="C273">
        <v>3</v>
      </c>
      <c r="D273" t="s">
        <v>115</v>
      </c>
      <c r="E273" t="s">
        <v>116</v>
      </c>
      <c r="F273" t="s">
        <v>117</v>
      </c>
      <c r="G273" t="s">
        <v>118</v>
      </c>
      <c r="H273">
        <v>99999</v>
      </c>
      <c r="I273" t="s">
        <v>71</v>
      </c>
      <c r="J273" t="s">
        <v>72</v>
      </c>
      <c r="K273" t="s">
        <v>73</v>
      </c>
      <c r="L273" s="17">
        <v>43378</v>
      </c>
      <c r="M273" t="s">
        <v>74</v>
      </c>
      <c r="N273" t="s">
        <v>119</v>
      </c>
      <c r="O273" t="s">
        <v>116</v>
      </c>
      <c r="P273" t="s">
        <v>117</v>
      </c>
      <c r="Q273" t="s">
        <v>118</v>
      </c>
      <c r="R273">
        <v>99999</v>
      </c>
      <c r="S273" t="s">
        <v>71</v>
      </c>
      <c r="T273" t="s">
        <v>120</v>
      </c>
      <c r="U273" t="s">
        <v>176</v>
      </c>
      <c r="V273" t="s">
        <v>153</v>
      </c>
      <c r="W273">
        <v>10</v>
      </c>
      <c r="X273">
        <v>11</v>
      </c>
      <c r="Y273" s="18">
        <v>110</v>
      </c>
      <c r="Z273" s="16">
        <v>11.440000000000001</v>
      </c>
    </row>
    <row r="274" spans="1:26" x14ac:dyDescent="0.25">
      <c r="A274">
        <v>1316</v>
      </c>
      <c r="B274" s="17">
        <v>43376</v>
      </c>
      <c r="C274">
        <v>3</v>
      </c>
      <c r="D274" t="s">
        <v>115</v>
      </c>
      <c r="E274" t="s">
        <v>116</v>
      </c>
      <c r="F274" t="s">
        <v>117</v>
      </c>
      <c r="G274" t="s">
        <v>118</v>
      </c>
      <c r="H274">
        <v>99999</v>
      </c>
      <c r="I274" t="s">
        <v>71</v>
      </c>
      <c r="J274" t="s">
        <v>72</v>
      </c>
      <c r="K274" t="s">
        <v>73</v>
      </c>
      <c r="L274" s="17">
        <v>43378</v>
      </c>
      <c r="M274" t="s">
        <v>74</v>
      </c>
      <c r="N274" t="s">
        <v>119</v>
      </c>
      <c r="O274" t="s">
        <v>116</v>
      </c>
      <c r="P274" t="s">
        <v>117</v>
      </c>
      <c r="Q274" t="s">
        <v>118</v>
      </c>
      <c r="R274">
        <v>99999</v>
      </c>
      <c r="S274" t="s">
        <v>71</v>
      </c>
      <c r="T274" t="s">
        <v>120</v>
      </c>
      <c r="U274" t="s">
        <v>129</v>
      </c>
      <c r="V274" t="s">
        <v>130</v>
      </c>
      <c r="W274">
        <v>40</v>
      </c>
      <c r="X274">
        <v>91</v>
      </c>
      <c r="Y274" s="18">
        <v>3640</v>
      </c>
      <c r="Z274" s="16">
        <v>364</v>
      </c>
    </row>
    <row r="275" spans="1:26" x14ac:dyDescent="0.25">
      <c r="A275">
        <v>1320</v>
      </c>
      <c r="B275" s="17">
        <v>43383</v>
      </c>
      <c r="C275">
        <v>10</v>
      </c>
      <c r="D275" t="s">
        <v>138</v>
      </c>
      <c r="E275" t="s">
        <v>139</v>
      </c>
      <c r="F275" t="s">
        <v>140</v>
      </c>
      <c r="G275" t="s">
        <v>141</v>
      </c>
      <c r="H275">
        <v>99999</v>
      </c>
      <c r="I275" t="s">
        <v>71</v>
      </c>
      <c r="J275" t="s">
        <v>142</v>
      </c>
      <c r="K275" t="s">
        <v>86</v>
      </c>
      <c r="L275" s="17">
        <v>43385</v>
      </c>
      <c r="M275" t="s">
        <v>74</v>
      </c>
      <c r="N275" t="s">
        <v>143</v>
      </c>
      <c r="O275" t="s">
        <v>139</v>
      </c>
      <c r="P275" t="s">
        <v>140</v>
      </c>
      <c r="Q275" t="s">
        <v>141</v>
      </c>
      <c r="R275">
        <v>99999</v>
      </c>
      <c r="S275" t="s">
        <v>71</v>
      </c>
      <c r="T275" t="s">
        <v>89</v>
      </c>
      <c r="U275" t="s">
        <v>177</v>
      </c>
      <c r="V275" t="s">
        <v>80</v>
      </c>
      <c r="W275">
        <v>10</v>
      </c>
      <c r="X275">
        <v>12</v>
      </c>
      <c r="Y275" s="18">
        <v>120</v>
      </c>
      <c r="Z275" s="16">
        <v>12.36</v>
      </c>
    </row>
    <row r="276" spans="1:26" x14ac:dyDescent="0.25">
      <c r="A276">
        <v>1322</v>
      </c>
      <c r="B276" s="17">
        <v>43383</v>
      </c>
      <c r="C276">
        <v>10</v>
      </c>
      <c r="D276" t="s">
        <v>138</v>
      </c>
      <c r="E276" t="s">
        <v>139</v>
      </c>
      <c r="F276" t="s">
        <v>140</v>
      </c>
      <c r="G276" t="s">
        <v>141</v>
      </c>
      <c r="H276">
        <v>99999</v>
      </c>
      <c r="I276" t="s">
        <v>71</v>
      </c>
      <c r="J276" t="s">
        <v>142</v>
      </c>
      <c r="K276" t="s">
        <v>86</v>
      </c>
      <c r="L276" s="17"/>
      <c r="M276" t="s">
        <v>87</v>
      </c>
      <c r="N276" t="s">
        <v>143</v>
      </c>
      <c r="O276" t="s">
        <v>139</v>
      </c>
      <c r="P276" t="s">
        <v>140</v>
      </c>
      <c r="Q276" t="s">
        <v>141</v>
      </c>
      <c r="R276">
        <v>99999</v>
      </c>
      <c r="S276" t="s">
        <v>71</v>
      </c>
      <c r="U276" t="s">
        <v>79</v>
      </c>
      <c r="V276" t="s">
        <v>80</v>
      </c>
      <c r="W276">
        <v>3.5</v>
      </c>
      <c r="X276">
        <v>78</v>
      </c>
      <c r="Y276" s="18">
        <v>273</v>
      </c>
      <c r="Z276" s="16">
        <v>27.3</v>
      </c>
    </row>
    <row r="277" spans="1:26" x14ac:dyDescent="0.25">
      <c r="A277">
        <v>1323</v>
      </c>
      <c r="B277" s="17">
        <v>43384</v>
      </c>
      <c r="C277">
        <v>11</v>
      </c>
      <c r="D277" t="s">
        <v>154</v>
      </c>
      <c r="E277" t="s">
        <v>155</v>
      </c>
      <c r="F277" t="s">
        <v>156</v>
      </c>
      <c r="G277" t="s">
        <v>157</v>
      </c>
      <c r="H277">
        <v>99999</v>
      </c>
      <c r="I277" t="s">
        <v>71</v>
      </c>
      <c r="J277" t="s">
        <v>135</v>
      </c>
      <c r="K277" t="s">
        <v>136</v>
      </c>
      <c r="L277" s="17"/>
      <c r="M277" t="s">
        <v>103</v>
      </c>
      <c r="N277" t="s">
        <v>158</v>
      </c>
      <c r="O277" t="s">
        <v>155</v>
      </c>
      <c r="P277" t="s">
        <v>156</v>
      </c>
      <c r="Q277" t="s">
        <v>157</v>
      </c>
      <c r="R277">
        <v>99999</v>
      </c>
      <c r="S277" t="s">
        <v>71</v>
      </c>
      <c r="U277" t="s">
        <v>129</v>
      </c>
      <c r="V277" t="s">
        <v>130</v>
      </c>
      <c r="W277">
        <v>40</v>
      </c>
      <c r="X277">
        <v>60</v>
      </c>
      <c r="Y277" s="18">
        <v>2400</v>
      </c>
      <c r="Z277" s="16">
        <v>228</v>
      </c>
    </row>
    <row r="278" spans="1:26" x14ac:dyDescent="0.25">
      <c r="A278">
        <v>1324</v>
      </c>
      <c r="B278" s="17">
        <v>43374</v>
      </c>
      <c r="C278">
        <v>1</v>
      </c>
      <c r="D278" t="s">
        <v>159</v>
      </c>
      <c r="E278" t="s">
        <v>160</v>
      </c>
      <c r="F278" t="s">
        <v>161</v>
      </c>
      <c r="G278" t="s">
        <v>162</v>
      </c>
      <c r="H278">
        <v>99999</v>
      </c>
      <c r="I278" t="s">
        <v>71</v>
      </c>
      <c r="J278" t="s">
        <v>101</v>
      </c>
      <c r="K278" t="s">
        <v>102</v>
      </c>
      <c r="L278" s="17"/>
      <c r="M278" t="s">
        <v>103</v>
      </c>
      <c r="N278" t="s">
        <v>163</v>
      </c>
      <c r="O278" t="s">
        <v>160</v>
      </c>
      <c r="P278" t="s">
        <v>161</v>
      </c>
      <c r="Q278" t="s">
        <v>162</v>
      </c>
      <c r="R278">
        <v>99999</v>
      </c>
      <c r="S278" t="s">
        <v>71</v>
      </c>
      <c r="U278" t="s">
        <v>164</v>
      </c>
      <c r="V278" t="s">
        <v>165</v>
      </c>
      <c r="W278">
        <v>18.399999999999999</v>
      </c>
      <c r="X278">
        <v>23</v>
      </c>
      <c r="Y278" s="18">
        <v>423.2</v>
      </c>
      <c r="Z278" s="16">
        <v>43.589600000000004</v>
      </c>
    </row>
    <row r="279" spans="1:26" x14ac:dyDescent="0.25">
      <c r="A279">
        <v>1325</v>
      </c>
      <c r="B279" s="17">
        <v>43401</v>
      </c>
      <c r="C279">
        <v>28</v>
      </c>
      <c r="D279" t="s">
        <v>131</v>
      </c>
      <c r="E279" t="s">
        <v>132</v>
      </c>
      <c r="F279" t="s">
        <v>133</v>
      </c>
      <c r="G279" t="s">
        <v>134</v>
      </c>
      <c r="H279">
        <v>99999</v>
      </c>
      <c r="I279" t="s">
        <v>71</v>
      </c>
      <c r="J279" t="s">
        <v>135</v>
      </c>
      <c r="K279" t="s">
        <v>136</v>
      </c>
      <c r="L279" s="17">
        <v>43403</v>
      </c>
      <c r="M279" t="s">
        <v>103</v>
      </c>
      <c r="N279" t="s">
        <v>137</v>
      </c>
      <c r="O279" t="s">
        <v>132</v>
      </c>
      <c r="P279" t="s">
        <v>133</v>
      </c>
      <c r="Q279" t="s">
        <v>134</v>
      </c>
      <c r="R279">
        <v>99999</v>
      </c>
      <c r="S279" t="s">
        <v>71</v>
      </c>
      <c r="T279" t="s">
        <v>89</v>
      </c>
      <c r="U279" t="s">
        <v>96</v>
      </c>
      <c r="V279" t="s">
        <v>78</v>
      </c>
      <c r="W279">
        <v>46</v>
      </c>
      <c r="X279">
        <v>34</v>
      </c>
      <c r="Y279" s="18">
        <v>1564</v>
      </c>
      <c r="Z279" s="16">
        <v>157.964</v>
      </c>
    </row>
    <row r="280" spans="1:26" x14ac:dyDescent="0.25">
      <c r="A280">
        <v>1326</v>
      </c>
      <c r="B280" s="17">
        <v>43382</v>
      </c>
      <c r="C280">
        <v>9</v>
      </c>
      <c r="D280" t="s">
        <v>166</v>
      </c>
      <c r="E280" t="s">
        <v>167</v>
      </c>
      <c r="F280" t="s">
        <v>168</v>
      </c>
      <c r="G280" t="s">
        <v>169</v>
      </c>
      <c r="H280">
        <v>99999</v>
      </c>
      <c r="I280" t="s">
        <v>71</v>
      </c>
      <c r="J280" t="s">
        <v>170</v>
      </c>
      <c r="K280" t="s">
        <v>73</v>
      </c>
      <c r="L280" s="17">
        <v>43384</v>
      </c>
      <c r="M280" t="s">
        <v>87</v>
      </c>
      <c r="N280" t="s">
        <v>171</v>
      </c>
      <c r="O280" t="s">
        <v>167</v>
      </c>
      <c r="P280" t="s">
        <v>168</v>
      </c>
      <c r="Q280" t="s">
        <v>169</v>
      </c>
      <c r="R280">
        <v>99999</v>
      </c>
      <c r="S280" t="s">
        <v>71</v>
      </c>
      <c r="T280" t="s">
        <v>76</v>
      </c>
      <c r="U280" t="s">
        <v>121</v>
      </c>
      <c r="V280" t="s">
        <v>122</v>
      </c>
      <c r="W280">
        <v>9.65</v>
      </c>
      <c r="X280">
        <v>89</v>
      </c>
      <c r="Y280" s="18">
        <v>858.85</v>
      </c>
      <c r="Z280" s="16">
        <v>86.743850000000009</v>
      </c>
    </row>
    <row r="281" spans="1:26" x14ac:dyDescent="0.25">
      <c r="A281">
        <v>1327</v>
      </c>
      <c r="B281" s="17">
        <v>43379</v>
      </c>
      <c r="C281">
        <v>6</v>
      </c>
      <c r="D281" t="s">
        <v>123</v>
      </c>
      <c r="E281" t="s">
        <v>124</v>
      </c>
      <c r="F281" t="s">
        <v>125</v>
      </c>
      <c r="G281" t="s">
        <v>126</v>
      </c>
      <c r="H281">
        <v>99999</v>
      </c>
      <c r="I281" t="s">
        <v>71</v>
      </c>
      <c r="J281" t="s">
        <v>127</v>
      </c>
      <c r="K281" t="s">
        <v>102</v>
      </c>
      <c r="L281" s="17">
        <v>43381</v>
      </c>
      <c r="M281" t="s">
        <v>74</v>
      </c>
      <c r="N281" t="s">
        <v>128</v>
      </c>
      <c r="O281" t="s">
        <v>124</v>
      </c>
      <c r="P281" t="s">
        <v>125</v>
      </c>
      <c r="Q281" t="s">
        <v>126</v>
      </c>
      <c r="R281">
        <v>99999</v>
      </c>
      <c r="S281" t="s">
        <v>71</v>
      </c>
      <c r="T281" t="s">
        <v>89</v>
      </c>
      <c r="U281" t="s">
        <v>113</v>
      </c>
      <c r="V281" t="s">
        <v>114</v>
      </c>
      <c r="W281">
        <v>12.75</v>
      </c>
      <c r="X281">
        <v>82</v>
      </c>
      <c r="Y281" s="18">
        <v>1045.5</v>
      </c>
      <c r="Z281" s="16">
        <v>103.50450000000001</v>
      </c>
    </row>
    <row r="282" spans="1:26" x14ac:dyDescent="0.25">
      <c r="A282">
        <v>1328</v>
      </c>
      <c r="B282" s="17">
        <v>43381</v>
      </c>
      <c r="C282">
        <v>8</v>
      </c>
      <c r="D282" t="s">
        <v>97</v>
      </c>
      <c r="E282" t="s">
        <v>98</v>
      </c>
      <c r="F282" t="s">
        <v>99</v>
      </c>
      <c r="G282" t="s">
        <v>100</v>
      </c>
      <c r="H282">
        <v>99999</v>
      </c>
      <c r="I282" t="s">
        <v>71</v>
      </c>
      <c r="J282" t="s">
        <v>101</v>
      </c>
      <c r="K282" t="s">
        <v>102</v>
      </c>
      <c r="L282" s="17">
        <v>43383</v>
      </c>
      <c r="M282" t="s">
        <v>74</v>
      </c>
      <c r="N282" t="s">
        <v>104</v>
      </c>
      <c r="O282" t="s">
        <v>98</v>
      </c>
      <c r="P282" t="s">
        <v>99</v>
      </c>
      <c r="Q282" t="s">
        <v>100</v>
      </c>
      <c r="R282">
        <v>99999</v>
      </c>
      <c r="S282" t="s">
        <v>71</v>
      </c>
      <c r="T282" t="s">
        <v>76</v>
      </c>
      <c r="U282" t="s">
        <v>113</v>
      </c>
      <c r="V282" t="s">
        <v>114</v>
      </c>
      <c r="W282">
        <v>12.75</v>
      </c>
      <c r="X282">
        <v>43</v>
      </c>
      <c r="Y282" s="18">
        <v>548.25</v>
      </c>
      <c r="Z282" s="16">
        <v>52.631999999999998</v>
      </c>
    </row>
    <row r="283" spans="1:26" x14ac:dyDescent="0.25">
      <c r="A283">
        <v>1329</v>
      </c>
      <c r="B283" s="17">
        <v>43414</v>
      </c>
      <c r="C283">
        <v>10</v>
      </c>
      <c r="D283" t="s">
        <v>138</v>
      </c>
      <c r="E283" t="s">
        <v>139</v>
      </c>
      <c r="F283" t="s">
        <v>140</v>
      </c>
      <c r="G283" t="s">
        <v>141</v>
      </c>
      <c r="H283">
        <v>99999</v>
      </c>
      <c r="I283" t="s">
        <v>71</v>
      </c>
      <c r="J283" t="s">
        <v>142</v>
      </c>
      <c r="K283" t="s">
        <v>86</v>
      </c>
      <c r="L283" s="17">
        <v>43416</v>
      </c>
      <c r="M283" t="s">
        <v>87</v>
      </c>
      <c r="N283" t="s">
        <v>143</v>
      </c>
      <c r="O283" t="s">
        <v>139</v>
      </c>
      <c r="P283" t="s">
        <v>140</v>
      </c>
      <c r="Q283" t="s">
        <v>141</v>
      </c>
      <c r="R283">
        <v>99999</v>
      </c>
      <c r="S283" t="s">
        <v>71</v>
      </c>
      <c r="U283" t="s">
        <v>152</v>
      </c>
      <c r="V283" t="s">
        <v>153</v>
      </c>
      <c r="W283" s="16">
        <v>22</v>
      </c>
      <c r="X283">
        <v>96</v>
      </c>
      <c r="Y283" s="18">
        <v>2112</v>
      </c>
      <c r="Z283" s="16">
        <v>221.76000000000002</v>
      </c>
    </row>
    <row r="284" spans="1:26" x14ac:dyDescent="0.25">
      <c r="A284">
        <v>1330</v>
      </c>
      <c r="B284" s="17">
        <v>43414</v>
      </c>
      <c r="C284">
        <v>10</v>
      </c>
      <c r="D284" t="s">
        <v>138</v>
      </c>
      <c r="E284" t="s">
        <v>139</v>
      </c>
      <c r="F284" t="s">
        <v>140</v>
      </c>
      <c r="G284" t="s">
        <v>141</v>
      </c>
      <c r="H284">
        <v>99999</v>
      </c>
      <c r="I284" t="s">
        <v>71</v>
      </c>
      <c r="J284" t="s">
        <v>142</v>
      </c>
      <c r="K284" t="s">
        <v>86</v>
      </c>
      <c r="L284" s="17">
        <v>43416</v>
      </c>
      <c r="M284" t="s">
        <v>87</v>
      </c>
      <c r="N284" t="s">
        <v>143</v>
      </c>
      <c r="O284" t="s">
        <v>139</v>
      </c>
      <c r="P284" t="s">
        <v>140</v>
      </c>
      <c r="Q284" t="s">
        <v>141</v>
      </c>
      <c r="R284">
        <v>99999</v>
      </c>
      <c r="S284" t="s">
        <v>71</v>
      </c>
      <c r="U284" t="s">
        <v>105</v>
      </c>
      <c r="V284" t="s">
        <v>106</v>
      </c>
      <c r="W284" s="16">
        <v>9.1999999999999993</v>
      </c>
      <c r="X284">
        <v>34</v>
      </c>
      <c r="Y284" s="18">
        <v>312.79999999999995</v>
      </c>
      <c r="Z284" s="16">
        <v>31.279999999999998</v>
      </c>
    </row>
    <row r="285" spans="1:26" x14ac:dyDescent="0.25">
      <c r="A285">
        <v>1331</v>
      </c>
      <c r="B285" s="17">
        <v>43415</v>
      </c>
      <c r="C285">
        <v>11</v>
      </c>
      <c r="D285" t="s">
        <v>154</v>
      </c>
      <c r="E285" t="s">
        <v>155</v>
      </c>
      <c r="F285" t="s">
        <v>156</v>
      </c>
      <c r="G285" t="s">
        <v>157</v>
      </c>
      <c r="H285">
        <v>99999</v>
      </c>
      <c r="I285" t="s">
        <v>71</v>
      </c>
      <c r="J285" t="s">
        <v>135</v>
      </c>
      <c r="K285" t="s">
        <v>136</v>
      </c>
      <c r="L285" s="17"/>
      <c r="M285" t="s">
        <v>103</v>
      </c>
      <c r="N285" t="s">
        <v>158</v>
      </c>
      <c r="O285" t="s">
        <v>155</v>
      </c>
      <c r="P285" t="s">
        <v>156</v>
      </c>
      <c r="Q285" t="s">
        <v>157</v>
      </c>
      <c r="R285">
        <v>99999</v>
      </c>
      <c r="S285" t="s">
        <v>71</v>
      </c>
      <c r="U285" t="s">
        <v>79</v>
      </c>
      <c r="V285" t="s">
        <v>80</v>
      </c>
      <c r="W285" s="16">
        <v>3.5</v>
      </c>
      <c r="X285">
        <v>42</v>
      </c>
      <c r="Y285" s="18">
        <v>147</v>
      </c>
      <c r="Z285" s="16">
        <v>15.141000000000002</v>
      </c>
    </row>
    <row r="286" spans="1:26" x14ac:dyDescent="0.25">
      <c r="A286">
        <v>1332</v>
      </c>
      <c r="B286" s="17">
        <v>43415</v>
      </c>
      <c r="C286">
        <v>11</v>
      </c>
      <c r="D286" t="s">
        <v>154</v>
      </c>
      <c r="E286" t="s">
        <v>155</v>
      </c>
      <c r="F286" t="s">
        <v>156</v>
      </c>
      <c r="G286" t="s">
        <v>157</v>
      </c>
      <c r="H286">
        <v>99999</v>
      </c>
      <c r="I286" t="s">
        <v>71</v>
      </c>
      <c r="J286" t="s">
        <v>135</v>
      </c>
      <c r="K286" t="s">
        <v>136</v>
      </c>
      <c r="L286" s="17"/>
      <c r="M286" t="s">
        <v>103</v>
      </c>
      <c r="N286" t="s">
        <v>158</v>
      </c>
      <c r="O286" t="s">
        <v>155</v>
      </c>
      <c r="P286" t="s">
        <v>156</v>
      </c>
      <c r="Q286" t="s">
        <v>157</v>
      </c>
      <c r="R286">
        <v>99999</v>
      </c>
      <c r="S286" t="s">
        <v>71</v>
      </c>
      <c r="U286" t="s">
        <v>144</v>
      </c>
      <c r="V286" t="s">
        <v>78</v>
      </c>
      <c r="W286" s="16">
        <v>2.99</v>
      </c>
      <c r="X286">
        <v>100</v>
      </c>
      <c r="Y286" s="18">
        <v>299</v>
      </c>
      <c r="Z286" s="16">
        <v>30.498000000000001</v>
      </c>
    </row>
    <row r="287" spans="1:26" x14ac:dyDescent="0.25">
      <c r="A287">
        <v>1333</v>
      </c>
      <c r="B287" s="17">
        <v>43405</v>
      </c>
      <c r="C287">
        <v>1</v>
      </c>
      <c r="D287" t="s">
        <v>159</v>
      </c>
      <c r="E287" t="s">
        <v>160</v>
      </c>
      <c r="F287" t="s">
        <v>161</v>
      </c>
      <c r="G287" t="s">
        <v>162</v>
      </c>
      <c r="H287">
        <v>99999</v>
      </c>
      <c r="I287" t="s">
        <v>71</v>
      </c>
      <c r="J287" t="s">
        <v>101</v>
      </c>
      <c r="K287" t="s">
        <v>102</v>
      </c>
      <c r="N287" t="s">
        <v>163</v>
      </c>
      <c r="O287" t="s">
        <v>160</v>
      </c>
      <c r="P287" t="s">
        <v>161</v>
      </c>
      <c r="Q287" t="s">
        <v>162</v>
      </c>
      <c r="R287">
        <v>99999</v>
      </c>
      <c r="S287" t="s">
        <v>71</v>
      </c>
      <c r="U287" t="s">
        <v>95</v>
      </c>
      <c r="V287" t="s">
        <v>78</v>
      </c>
      <c r="W287" s="16">
        <v>18</v>
      </c>
      <c r="X287">
        <v>42</v>
      </c>
      <c r="Y287" s="18">
        <v>756</v>
      </c>
      <c r="Z287" s="16">
        <v>76.356000000000009</v>
      </c>
    </row>
    <row r="288" spans="1:26" x14ac:dyDescent="0.25">
      <c r="A288">
        <v>1334</v>
      </c>
      <c r="B288" s="17">
        <v>43405</v>
      </c>
      <c r="C288">
        <v>1</v>
      </c>
      <c r="D288" t="s">
        <v>159</v>
      </c>
      <c r="E288" t="s">
        <v>160</v>
      </c>
      <c r="F288" t="s">
        <v>161</v>
      </c>
      <c r="G288" t="s">
        <v>162</v>
      </c>
      <c r="H288">
        <v>99999</v>
      </c>
      <c r="I288" t="s">
        <v>71</v>
      </c>
      <c r="J288" t="s">
        <v>101</v>
      </c>
      <c r="K288" t="s">
        <v>102</v>
      </c>
      <c r="L288" s="17"/>
      <c r="N288" t="s">
        <v>163</v>
      </c>
      <c r="O288" t="s">
        <v>160</v>
      </c>
      <c r="P288" t="s">
        <v>161</v>
      </c>
      <c r="Q288" t="s">
        <v>162</v>
      </c>
      <c r="R288">
        <v>99999</v>
      </c>
      <c r="S288" t="s">
        <v>71</v>
      </c>
      <c r="U288" t="s">
        <v>96</v>
      </c>
      <c r="V288" t="s">
        <v>78</v>
      </c>
      <c r="W288" s="16">
        <v>46</v>
      </c>
      <c r="X288">
        <v>16</v>
      </c>
      <c r="Y288" s="18">
        <v>736</v>
      </c>
      <c r="Z288" s="16">
        <v>70.656000000000006</v>
      </c>
    </row>
    <row r="289" spans="1:26" x14ac:dyDescent="0.25">
      <c r="A289">
        <v>1335</v>
      </c>
      <c r="B289" s="17">
        <v>43405</v>
      </c>
      <c r="C289">
        <v>1</v>
      </c>
      <c r="D289" t="s">
        <v>159</v>
      </c>
      <c r="E289" t="s">
        <v>160</v>
      </c>
      <c r="F289" t="s">
        <v>161</v>
      </c>
      <c r="G289" t="s">
        <v>162</v>
      </c>
      <c r="H289">
        <v>99999</v>
      </c>
      <c r="I289" t="s">
        <v>71</v>
      </c>
      <c r="J289" t="s">
        <v>101</v>
      </c>
      <c r="K289" t="s">
        <v>102</v>
      </c>
      <c r="L289" s="17"/>
      <c r="N289" t="s">
        <v>163</v>
      </c>
      <c r="O289" t="s">
        <v>160</v>
      </c>
      <c r="P289" t="s">
        <v>161</v>
      </c>
      <c r="Q289" t="s">
        <v>162</v>
      </c>
      <c r="R289">
        <v>99999</v>
      </c>
      <c r="S289" t="s">
        <v>71</v>
      </c>
      <c r="U289" t="s">
        <v>144</v>
      </c>
      <c r="V289" t="s">
        <v>78</v>
      </c>
      <c r="W289" s="16">
        <v>2.99</v>
      </c>
      <c r="X289">
        <v>22</v>
      </c>
      <c r="Y289" s="18">
        <v>65.78</v>
      </c>
      <c r="Z289" s="16">
        <v>6.3806599999999998</v>
      </c>
    </row>
    <row r="290" spans="1:26" x14ac:dyDescent="0.25">
      <c r="A290">
        <v>1336</v>
      </c>
      <c r="B290" s="17">
        <v>43432</v>
      </c>
      <c r="C290">
        <v>28</v>
      </c>
      <c r="D290" t="s">
        <v>131</v>
      </c>
      <c r="E290" t="s">
        <v>132</v>
      </c>
      <c r="F290" t="s">
        <v>133</v>
      </c>
      <c r="G290" t="s">
        <v>134</v>
      </c>
      <c r="H290">
        <v>99999</v>
      </c>
      <c r="I290" t="s">
        <v>71</v>
      </c>
      <c r="J290" t="s">
        <v>135</v>
      </c>
      <c r="K290" t="s">
        <v>136</v>
      </c>
      <c r="L290" s="17">
        <v>43434</v>
      </c>
      <c r="M290" t="s">
        <v>103</v>
      </c>
      <c r="N290" t="s">
        <v>137</v>
      </c>
      <c r="O290" t="s">
        <v>132</v>
      </c>
      <c r="P290" t="s">
        <v>133</v>
      </c>
      <c r="Q290" t="s">
        <v>134</v>
      </c>
      <c r="R290">
        <v>99999</v>
      </c>
      <c r="S290" t="s">
        <v>71</v>
      </c>
      <c r="T290" t="s">
        <v>89</v>
      </c>
      <c r="U290" t="s">
        <v>121</v>
      </c>
      <c r="V290" t="s">
        <v>122</v>
      </c>
      <c r="W290" s="16">
        <v>9.65</v>
      </c>
      <c r="X290">
        <v>46</v>
      </c>
      <c r="Y290" s="18">
        <v>443.90000000000003</v>
      </c>
      <c r="Z290" s="16">
        <v>45.721700000000006</v>
      </c>
    </row>
    <row r="291" spans="1:26" x14ac:dyDescent="0.25">
      <c r="A291">
        <v>1337</v>
      </c>
      <c r="B291" s="17">
        <v>43432</v>
      </c>
      <c r="C291">
        <v>28</v>
      </c>
      <c r="D291" t="s">
        <v>131</v>
      </c>
      <c r="E291" t="s">
        <v>132</v>
      </c>
      <c r="F291" t="s">
        <v>133</v>
      </c>
      <c r="G291" t="s">
        <v>134</v>
      </c>
      <c r="H291">
        <v>99999</v>
      </c>
      <c r="I291" t="s">
        <v>71</v>
      </c>
      <c r="J291" t="s">
        <v>135</v>
      </c>
      <c r="K291" t="s">
        <v>136</v>
      </c>
      <c r="L291">
        <v>41973</v>
      </c>
      <c r="M291" t="s">
        <v>103</v>
      </c>
      <c r="N291" t="s">
        <v>137</v>
      </c>
      <c r="O291" t="s">
        <v>132</v>
      </c>
      <c r="P291" t="s">
        <v>133</v>
      </c>
      <c r="Q291" t="s">
        <v>134</v>
      </c>
      <c r="R291">
        <v>99999</v>
      </c>
      <c r="S291" t="s">
        <v>71</v>
      </c>
      <c r="T291" t="s">
        <v>89</v>
      </c>
      <c r="U291" t="s">
        <v>164</v>
      </c>
      <c r="V291" t="s">
        <v>165</v>
      </c>
      <c r="W291" s="16">
        <v>18.399999999999999</v>
      </c>
      <c r="X291">
        <v>100</v>
      </c>
      <c r="Y291" s="18">
        <v>1839.9999999999998</v>
      </c>
      <c r="Z291" s="16">
        <v>184</v>
      </c>
    </row>
    <row r="292" spans="1:26" x14ac:dyDescent="0.25">
      <c r="A292">
        <v>1338</v>
      </c>
      <c r="B292" s="17">
        <v>43413</v>
      </c>
      <c r="C292">
        <v>9</v>
      </c>
      <c r="D292" t="s">
        <v>166</v>
      </c>
      <c r="E292" t="s">
        <v>167</v>
      </c>
      <c r="F292" t="s">
        <v>168</v>
      </c>
      <c r="G292" t="s">
        <v>169</v>
      </c>
      <c r="H292">
        <v>99999</v>
      </c>
      <c r="I292" t="s">
        <v>71</v>
      </c>
      <c r="J292" t="s">
        <v>170</v>
      </c>
      <c r="K292" t="s">
        <v>73</v>
      </c>
      <c r="L292">
        <v>41954</v>
      </c>
      <c r="M292" t="s">
        <v>87</v>
      </c>
      <c r="N292" t="s">
        <v>171</v>
      </c>
      <c r="O292" t="s">
        <v>167</v>
      </c>
      <c r="P292" t="s">
        <v>168</v>
      </c>
      <c r="Q292" t="s">
        <v>169</v>
      </c>
      <c r="R292">
        <v>99999</v>
      </c>
      <c r="S292" t="s">
        <v>71</v>
      </c>
      <c r="T292" t="s">
        <v>76</v>
      </c>
      <c r="U292" t="s">
        <v>172</v>
      </c>
      <c r="V292" t="s">
        <v>173</v>
      </c>
      <c r="W292" s="16">
        <v>19.5</v>
      </c>
      <c r="X292">
        <v>87</v>
      </c>
      <c r="Y292" s="18">
        <v>1696.5</v>
      </c>
      <c r="Z292" s="16">
        <v>174.73950000000002</v>
      </c>
    </row>
    <row r="293" spans="1:26" x14ac:dyDescent="0.25">
      <c r="A293">
        <v>1339</v>
      </c>
      <c r="B293" s="17">
        <v>43413</v>
      </c>
      <c r="C293">
        <v>9</v>
      </c>
      <c r="D293" t="s">
        <v>166</v>
      </c>
      <c r="E293" t="s">
        <v>167</v>
      </c>
      <c r="F293" t="s">
        <v>168</v>
      </c>
      <c r="G293" t="s">
        <v>169</v>
      </c>
      <c r="H293">
        <v>99999</v>
      </c>
      <c r="I293" t="s">
        <v>71</v>
      </c>
      <c r="J293" t="s">
        <v>170</v>
      </c>
      <c r="K293" t="s">
        <v>73</v>
      </c>
      <c r="L293">
        <v>41954</v>
      </c>
      <c r="M293" t="s">
        <v>87</v>
      </c>
      <c r="N293" t="s">
        <v>171</v>
      </c>
      <c r="O293" t="s">
        <v>167</v>
      </c>
      <c r="P293" t="s">
        <v>168</v>
      </c>
      <c r="Q293" t="s">
        <v>169</v>
      </c>
      <c r="R293">
        <v>99999</v>
      </c>
      <c r="S293" t="s">
        <v>71</v>
      </c>
      <c r="T293" t="s">
        <v>76</v>
      </c>
      <c r="U293" t="s">
        <v>174</v>
      </c>
      <c r="V293" t="s">
        <v>175</v>
      </c>
      <c r="W293" s="16">
        <v>34.799999999999997</v>
      </c>
      <c r="X293">
        <v>58</v>
      </c>
      <c r="Y293" s="18">
        <v>2018.3999999999999</v>
      </c>
      <c r="Z293" s="16">
        <v>205.8768</v>
      </c>
    </row>
    <row r="294" spans="1:26" x14ac:dyDescent="0.25">
      <c r="A294">
        <v>1340</v>
      </c>
      <c r="B294" s="17">
        <v>43410</v>
      </c>
      <c r="C294">
        <v>6</v>
      </c>
      <c r="D294" t="s">
        <v>123</v>
      </c>
      <c r="E294" t="s">
        <v>124</v>
      </c>
      <c r="F294" t="s">
        <v>125</v>
      </c>
      <c r="G294" t="s">
        <v>126</v>
      </c>
      <c r="H294">
        <v>99999</v>
      </c>
      <c r="I294" t="s">
        <v>71</v>
      </c>
      <c r="J294" t="s">
        <v>127</v>
      </c>
      <c r="K294" t="s">
        <v>102</v>
      </c>
      <c r="L294">
        <v>41951</v>
      </c>
      <c r="M294" t="s">
        <v>74</v>
      </c>
      <c r="N294" t="s">
        <v>128</v>
      </c>
      <c r="O294" t="s">
        <v>124</v>
      </c>
      <c r="P294" t="s">
        <v>125</v>
      </c>
      <c r="Q294" t="s">
        <v>126</v>
      </c>
      <c r="R294">
        <v>99999</v>
      </c>
      <c r="S294" t="s">
        <v>71</v>
      </c>
      <c r="T294" t="s">
        <v>89</v>
      </c>
      <c r="U294" t="s">
        <v>77</v>
      </c>
      <c r="V294" t="s">
        <v>78</v>
      </c>
      <c r="W294" s="16">
        <v>14</v>
      </c>
      <c r="X294">
        <v>85</v>
      </c>
      <c r="Y294" s="18">
        <v>1190</v>
      </c>
      <c r="Z294" s="16">
        <v>120.19</v>
      </c>
    </row>
    <row r="295" spans="1:26" x14ac:dyDescent="0.25">
      <c r="A295">
        <v>1341</v>
      </c>
      <c r="B295" s="17">
        <v>43412</v>
      </c>
      <c r="C295">
        <v>8</v>
      </c>
      <c r="D295" t="s">
        <v>97</v>
      </c>
      <c r="E295" t="s">
        <v>98</v>
      </c>
      <c r="F295" t="s">
        <v>99</v>
      </c>
      <c r="G295" t="s">
        <v>100</v>
      </c>
      <c r="H295">
        <v>99999</v>
      </c>
      <c r="I295" t="s">
        <v>71</v>
      </c>
      <c r="J295" t="s">
        <v>101</v>
      </c>
      <c r="K295" t="s">
        <v>102</v>
      </c>
      <c r="L295">
        <v>41953</v>
      </c>
      <c r="M295" t="s">
        <v>74</v>
      </c>
      <c r="N295" t="s">
        <v>104</v>
      </c>
      <c r="O295" t="s">
        <v>98</v>
      </c>
      <c r="P295" t="s">
        <v>99</v>
      </c>
      <c r="Q295" t="s">
        <v>100</v>
      </c>
      <c r="R295">
        <v>99999</v>
      </c>
      <c r="S295" t="s">
        <v>71</v>
      </c>
      <c r="T295" t="s">
        <v>76</v>
      </c>
      <c r="U295" t="s">
        <v>129</v>
      </c>
      <c r="V295" t="s">
        <v>130</v>
      </c>
      <c r="W295" s="16">
        <v>40</v>
      </c>
      <c r="X295">
        <v>28</v>
      </c>
      <c r="Y295" s="18">
        <v>1120</v>
      </c>
      <c r="Z295" s="16">
        <v>110.88</v>
      </c>
    </row>
    <row r="296" spans="1:26" x14ac:dyDescent="0.25">
      <c r="A296">
        <v>1342</v>
      </c>
      <c r="B296" s="17">
        <v>43412</v>
      </c>
      <c r="C296">
        <v>8</v>
      </c>
      <c r="D296" t="s">
        <v>97</v>
      </c>
      <c r="E296" t="s">
        <v>98</v>
      </c>
      <c r="F296" t="s">
        <v>99</v>
      </c>
      <c r="G296" t="s">
        <v>100</v>
      </c>
      <c r="H296">
        <v>99999</v>
      </c>
      <c r="I296" t="s">
        <v>71</v>
      </c>
      <c r="J296" t="s">
        <v>101</v>
      </c>
      <c r="K296" t="s">
        <v>102</v>
      </c>
      <c r="L296" s="17">
        <v>43414</v>
      </c>
      <c r="M296" t="s">
        <v>74</v>
      </c>
      <c r="N296" t="s">
        <v>104</v>
      </c>
      <c r="O296" t="s">
        <v>98</v>
      </c>
      <c r="P296" t="s">
        <v>99</v>
      </c>
      <c r="Q296" t="s">
        <v>100</v>
      </c>
      <c r="R296">
        <v>99999</v>
      </c>
      <c r="S296" t="s">
        <v>71</v>
      </c>
      <c r="T296" t="s">
        <v>76</v>
      </c>
      <c r="U296" t="s">
        <v>105</v>
      </c>
      <c r="V296" t="s">
        <v>106</v>
      </c>
      <c r="W296" s="16">
        <v>9.1999999999999993</v>
      </c>
      <c r="X296">
        <v>19</v>
      </c>
      <c r="Y296" s="18">
        <v>174.79999999999998</v>
      </c>
      <c r="Z296" s="16">
        <v>17.130400000000002</v>
      </c>
    </row>
    <row r="297" spans="1:26" x14ac:dyDescent="0.25">
      <c r="A297">
        <v>1343</v>
      </c>
      <c r="B297" s="17">
        <v>43429</v>
      </c>
      <c r="C297">
        <v>25</v>
      </c>
      <c r="D297" t="s">
        <v>178</v>
      </c>
      <c r="E297" t="s">
        <v>179</v>
      </c>
      <c r="F297" t="s">
        <v>140</v>
      </c>
      <c r="G297" t="s">
        <v>141</v>
      </c>
      <c r="H297">
        <v>99999</v>
      </c>
      <c r="I297" t="s">
        <v>71</v>
      </c>
      <c r="J297" t="s">
        <v>142</v>
      </c>
      <c r="K297" t="s">
        <v>86</v>
      </c>
      <c r="L297" s="17">
        <v>43431</v>
      </c>
      <c r="M297" t="s">
        <v>87</v>
      </c>
      <c r="N297" t="s">
        <v>180</v>
      </c>
      <c r="O297" t="s">
        <v>179</v>
      </c>
      <c r="P297" t="s">
        <v>140</v>
      </c>
      <c r="Q297" t="s">
        <v>141</v>
      </c>
      <c r="R297">
        <v>99999</v>
      </c>
      <c r="S297" t="s">
        <v>71</v>
      </c>
      <c r="T297" t="s">
        <v>120</v>
      </c>
      <c r="U297" t="s">
        <v>187</v>
      </c>
      <c r="V297" t="s">
        <v>106</v>
      </c>
      <c r="W297" s="16">
        <v>10</v>
      </c>
      <c r="X297">
        <v>99</v>
      </c>
      <c r="Y297" s="18">
        <v>990</v>
      </c>
      <c r="Z297" s="16">
        <v>102.96000000000001</v>
      </c>
    </row>
    <row r="298" spans="1:26" x14ac:dyDescent="0.25">
      <c r="A298">
        <v>1344</v>
      </c>
      <c r="B298" s="17">
        <v>43430</v>
      </c>
      <c r="C298">
        <v>26</v>
      </c>
      <c r="D298" t="s">
        <v>181</v>
      </c>
      <c r="E298" t="s">
        <v>182</v>
      </c>
      <c r="F298" t="s">
        <v>156</v>
      </c>
      <c r="G298" t="s">
        <v>157</v>
      </c>
      <c r="H298">
        <v>99999</v>
      </c>
      <c r="I298" t="s">
        <v>71</v>
      </c>
      <c r="J298" t="s">
        <v>135</v>
      </c>
      <c r="K298" t="s">
        <v>136</v>
      </c>
      <c r="L298" s="17">
        <v>43432</v>
      </c>
      <c r="M298" t="s">
        <v>103</v>
      </c>
      <c r="N298" t="s">
        <v>183</v>
      </c>
      <c r="O298" t="s">
        <v>182</v>
      </c>
      <c r="P298" t="s">
        <v>156</v>
      </c>
      <c r="Q298" t="s">
        <v>157</v>
      </c>
      <c r="R298">
        <v>99999</v>
      </c>
      <c r="S298" t="s">
        <v>71</v>
      </c>
      <c r="T298" t="s">
        <v>89</v>
      </c>
      <c r="U298" t="s">
        <v>188</v>
      </c>
      <c r="V298" t="s">
        <v>189</v>
      </c>
      <c r="W298" s="16">
        <v>21.35</v>
      </c>
      <c r="X298">
        <v>69</v>
      </c>
      <c r="Y298" s="18">
        <v>1473.15</v>
      </c>
      <c r="Z298" s="16">
        <v>153.20760000000004</v>
      </c>
    </row>
    <row r="299" spans="1:26" x14ac:dyDescent="0.25">
      <c r="A299">
        <v>1345</v>
      </c>
      <c r="B299" s="17">
        <v>43430</v>
      </c>
      <c r="C299">
        <v>26</v>
      </c>
      <c r="D299" t="s">
        <v>181</v>
      </c>
      <c r="E299" t="s">
        <v>182</v>
      </c>
      <c r="F299" t="s">
        <v>156</v>
      </c>
      <c r="G299" t="s">
        <v>157</v>
      </c>
      <c r="H299">
        <v>99999</v>
      </c>
      <c r="I299" t="s">
        <v>71</v>
      </c>
      <c r="J299" t="s">
        <v>135</v>
      </c>
      <c r="K299" t="s">
        <v>136</v>
      </c>
      <c r="L299" s="17">
        <v>43432</v>
      </c>
      <c r="M299" t="s">
        <v>103</v>
      </c>
      <c r="N299" t="s">
        <v>183</v>
      </c>
      <c r="O299" t="s">
        <v>182</v>
      </c>
      <c r="P299" t="s">
        <v>156</v>
      </c>
      <c r="Q299" t="s">
        <v>157</v>
      </c>
      <c r="R299">
        <v>99999</v>
      </c>
      <c r="S299" t="s">
        <v>71</v>
      </c>
      <c r="T299" t="s">
        <v>89</v>
      </c>
      <c r="U299" t="s">
        <v>121</v>
      </c>
      <c r="V299" t="s">
        <v>122</v>
      </c>
      <c r="W299" s="16">
        <v>9.65</v>
      </c>
      <c r="X299">
        <v>37</v>
      </c>
      <c r="Y299" s="18">
        <v>357.05</v>
      </c>
      <c r="Z299" s="16">
        <v>33.919750000000001</v>
      </c>
    </row>
    <row r="300" spans="1:26" x14ac:dyDescent="0.25">
      <c r="A300">
        <v>1346</v>
      </c>
      <c r="B300" s="17">
        <v>43430</v>
      </c>
      <c r="C300">
        <v>26</v>
      </c>
      <c r="D300" t="s">
        <v>181</v>
      </c>
      <c r="E300" t="s">
        <v>182</v>
      </c>
      <c r="F300" t="s">
        <v>156</v>
      </c>
      <c r="G300" t="s">
        <v>157</v>
      </c>
      <c r="H300">
        <v>99999</v>
      </c>
      <c r="I300" t="s">
        <v>71</v>
      </c>
      <c r="J300" t="s">
        <v>135</v>
      </c>
      <c r="K300" t="s">
        <v>136</v>
      </c>
      <c r="L300" s="17">
        <v>43432</v>
      </c>
      <c r="M300" t="s">
        <v>103</v>
      </c>
      <c r="N300" t="s">
        <v>183</v>
      </c>
      <c r="O300" t="s">
        <v>182</v>
      </c>
      <c r="P300" t="s">
        <v>156</v>
      </c>
      <c r="Q300" t="s">
        <v>157</v>
      </c>
      <c r="R300">
        <v>99999</v>
      </c>
      <c r="S300" t="s">
        <v>71</v>
      </c>
      <c r="T300" t="s">
        <v>89</v>
      </c>
      <c r="U300" t="s">
        <v>164</v>
      </c>
      <c r="V300" t="s">
        <v>165</v>
      </c>
      <c r="W300" s="16">
        <v>18.399999999999999</v>
      </c>
      <c r="X300">
        <v>64</v>
      </c>
      <c r="Y300" s="18">
        <v>1177.5999999999999</v>
      </c>
      <c r="Z300" s="16">
        <v>118.93759999999999</v>
      </c>
    </row>
    <row r="301" spans="1:26" x14ac:dyDescent="0.25">
      <c r="A301">
        <v>1347</v>
      </c>
      <c r="B301" s="17">
        <v>43433</v>
      </c>
      <c r="C301">
        <v>29</v>
      </c>
      <c r="D301" t="s">
        <v>107</v>
      </c>
      <c r="E301" t="s">
        <v>108</v>
      </c>
      <c r="F301" t="s">
        <v>109</v>
      </c>
      <c r="G301" t="s">
        <v>110</v>
      </c>
      <c r="H301">
        <v>99999</v>
      </c>
      <c r="I301" t="s">
        <v>71</v>
      </c>
      <c r="J301" t="s">
        <v>111</v>
      </c>
      <c r="K301" t="s">
        <v>73</v>
      </c>
      <c r="L301" s="17">
        <v>43435</v>
      </c>
      <c r="M301" t="s">
        <v>74</v>
      </c>
      <c r="N301" t="s">
        <v>112</v>
      </c>
      <c r="O301" t="s">
        <v>108</v>
      </c>
      <c r="P301" t="s">
        <v>109</v>
      </c>
      <c r="Q301" t="s">
        <v>110</v>
      </c>
      <c r="R301">
        <v>99999</v>
      </c>
      <c r="S301" t="s">
        <v>71</v>
      </c>
      <c r="T301" t="s">
        <v>76</v>
      </c>
      <c r="U301" t="s">
        <v>77</v>
      </c>
      <c r="V301" t="s">
        <v>78</v>
      </c>
      <c r="W301" s="16">
        <v>14</v>
      </c>
      <c r="X301">
        <v>38</v>
      </c>
      <c r="Y301" s="18">
        <v>532</v>
      </c>
      <c r="Z301" s="16">
        <v>55.328000000000003</v>
      </c>
    </row>
    <row r="302" spans="1:26" x14ac:dyDescent="0.25">
      <c r="A302">
        <v>1348</v>
      </c>
      <c r="B302" s="17">
        <v>43410</v>
      </c>
      <c r="C302">
        <v>6</v>
      </c>
      <c r="D302" t="s">
        <v>123</v>
      </c>
      <c r="E302" t="s">
        <v>124</v>
      </c>
      <c r="F302" t="s">
        <v>125</v>
      </c>
      <c r="G302" t="s">
        <v>126</v>
      </c>
      <c r="H302">
        <v>99999</v>
      </c>
      <c r="I302" t="s">
        <v>71</v>
      </c>
      <c r="J302" t="s">
        <v>127</v>
      </c>
      <c r="K302" t="s">
        <v>102</v>
      </c>
      <c r="L302" s="17">
        <v>43412</v>
      </c>
      <c r="M302" t="s">
        <v>103</v>
      </c>
      <c r="N302" t="s">
        <v>128</v>
      </c>
      <c r="O302" t="s">
        <v>124</v>
      </c>
      <c r="P302" t="s">
        <v>125</v>
      </c>
      <c r="Q302" t="s">
        <v>126</v>
      </c>
      <c r="R302">
        <v>99999</v>
      </c>
      <c r="S302" t="s">
        <v>71</v>
      </c>
      <c r="T302" t="s">
        <v>76</v>
      </c>
      <c r="U302" t="s">
        <v>113</v>
      </c>
      <c r="V302" t="s">
        <v>114</v>
      </c>
      <c r="W302" s="16">
        <v>12.75</v>
      </c>
      <c r="X302">
        <v>15</v>
      </c>
      <c r="Y302" s="18">
        <v>191.25</v>
      </c>
      <c r="Z302" s="16">
        <v>18.55125</v>
      </c>
    </row>
    <row r="303" spans="1:26" x14ac:dyDescent="0.25">
      <c r="A303">
        <v>1350</v>
      </c>
      <c r="B303" s="17">
        <v>43408</v>
      </c>
      <c r="C303">
        <v>4</v>
      </c>
      <c r="D303" t="s">
        <v>81</v>
      </c>
      <c r="E303" t="s">
        <v>82</v>
      </c>
      <c r="F303" t="s">
        <v>83</v>
      </c>
      <c r="G303" t="s">
        <v>84</v>
      </c>
      <c r="H303">
        <v>99999</v>
      </c>
      <c r="I303" t="s">
        <v>71</v>
      </c>
      <c r="J303" t="s">
        <v>85</v>
      </c>
      <c r="K303" t="s">
        <v>86</v>
      </c>
      <c r="L303" s="17">
        <v>43410</v>
      </c>
      <c r="M303" t="s">
        <v>87</v>
      </c>
      <c r="N303" t="s">
        <v>88</v>
      </c>
      <c r="O303" t="s">
        <v>82</v>
      </c>
      <c r="P303" t="s">
        <v>83</v>
      </c>
      <c r="Q303" t="s">
        <v>84</v>
      </c>
      <c r="R303">
        <v>99999</v>
      </c>
      <c r="S303" t="s">
        <v>71</v>
      </c>
      <c r="T303" t="s">
        <v>89</v>
      </c>
      <c r="U303" t="s">
        <v>190</v>
      </c>
      <c r="V303" t="s">
        <v>151</v>
      </c>
      <c r="W303" s="16">
        <v>81</v>
      </c>
      <c r="X303">
        <v>52</v>
      </c>
      <c r="Y303" s="18">
        <v>4212</v>
      </c>
      <c r="Z303" s="16">
        <v>412.77600000000001</v>
      </c>
    </row>
    <row r="304" spans="1:26" x14ac:dyDescent="0.25">
      <c r="A304">
        <v>1351</v>
      </c>
      <c r="B304" s="17">
        <v>43408</v>
      </c>
      <c r="C304">
        <v>4</v>
      </c>
      <c r="D304" t="s">
        <v>81</v>
      </c>
      <c r="E304" t="s">
        <v>82</v>
      </c>
      <c r="F304" t="s">
        <v>83</v>
      </c>
      <c r="G304" t="s">
        <v>84</v>
      </c>
      <c r="H304">
        <v>99999</v>
      </c>
      <c r="I304" t="s">
        <v>71</v>
      </c>
      <c r="J304" t="s">
        <v>85</v>
      </c>
      <c r="K304" t="s">
        <v>86</v>
      </c>
      <c r="L304" s="17">
        <v>43410</v>
      </c>
      <c r="M304" t="s">
        <v>87</v>
      </c>
      <c r="N304" t="s">
        <v>88</v>
      </c>
      <c r="O304" t="s">
        <v>82</v>
      </c>
      <c r="P304" t="s">
        <v>83</v>
      </c>
      <c r="Q304" t="s">
        <v>84</v>
      </c>
      <c r="R304">
        <v>99999</v>
      </c>
      <c r="S304" t="s">
        <v>71</v>
      </c>
      <c r="T304" t="s">
        <v>89</v>
      </c>
      <c r="U304" t="s">
        <v>191</v>
      </c>
      <c r="V304" t="s">
        <v>192</v>
      </c>
      <c r="W304" s="16">
        <v>7</v>
      </c>
      <c r="X304">
        <v>37</v>
      </c>
      <c r="Y304" s="18">
        <v>259</v>
      </c>
      <c r="Z304" s="16">
        <v>25.382000000000001</v>
      </c>
    </row>
    <row r="305" spans="1:26" x14ac:dyDescent="0.25">
      <c r="A305">
        <v>1353</v>
      </c>
      <c r="B305" s="17">
        <v>43412</v>
      </c>
      <c r="C305">
        <v>8</v>
      </c>
      <c r="D305" t="s">
        <v>97</v>
      </c>
      <c r="E305" t="s">
        <v>98</v>
      </c>
      <c r="F305" t="s">
        <v>99</v>
      </c>
      <c r="G305" t="s">
        <v>100</v>
      </c>
      <c r="H305">
        <v>99999</v>
      </c>
      <c r="I305" t="s">
        <v>71</v>
      </c>
      <c r="J305" t="s">
        <v>101</v>
      </c>
      <c r="K305" t="s">
        <v>102</v>
      </c>
      <c r="L305" s="17">
        <v>43414</v>
      </c>
      <c r="M305" t="s">
        <v>103</v>
      </c>
      <c r="N305" t="s">
        <v>104</v>
      </c>
      <c r="O305" t="s">
        <v>98</v>
      </c>
      <c r="P305" t="s">
        <v>99</v>
      </c>
      <c r="Q305" t="s">
        <v>100</v>
      </c>
      <c r="R305">
        <v>99999</v>
      </c>
      <c r="S305" t="s">
        <v>71</v>
      </c>
      <c r="T305" t="s">
        <v>89</v>
      </c>
      <c r="U305" t="s">
        <v>174</v>
      </c>
      <c r="V305" t="s">
        <v>175</v>
      </c>
      <c r="W305" s="16">
        <v>34.799999999999997</v>
      </c>
      <c r="X305">
        <v>24</v>
      </c>
      <c r="Y305" s="18">
        <v>835.19999999999993</v>
      </c>
      <c r="Z305" s="16">
        <v>80.179199999999994</v>
      </c>
    </row>
    <row r="306" spans="1:26" x14ac:dyDescent="0.25">
      <c r="A306">
        <v>1356</v>
      </c>
      <c r="B306" s="17">
        <v>43407</v>
      </c>
      <c r="C306">
        <v>3</v>
      </c>
      <c r="D306" t="s">
        <v>115</v>
      </c>
      <c r="E306" t="s">
        <v>116</v>
      </c>
      <c r="F306" t="s">
        <v>117</v>
      </c>
      <c r="G306" t="s">
        <v>118</v>
      </c>
      <c r="H306">
        <v>99999</v>
      </c>
      <c r="I306" t="s">
        <v>71</v>
      </c>
      <c r="J306" t="s">
        <v>72</v>
      </c>
      <c r="K306" t="s">
        <v>73</v>
      </c>
      <c r="L306" s="17">
        <v>43409</v>
      </c>
      <c r="M306" t="s">
        <v>74</v>
      </c>
      <c r="N306" t="s">
        <v>119</v>
      </c>
      <c r="O306" t="s">
        <v>116</v>
      </c>
      <c r="P306" t="s">
        <v>117</v>
      </c>
      <c r="Q306" t="s">
        <v>118</v>
      </c>
      <c r="R306">
        <v>99999</v>
      </c>
      <c r="S306" t="s">
        <v>71</v>
      </c>
      <c r="T306" t="s">
        <v>120</v>
      </c>
      <c r="U306" t="s">
        <v>176</v>
      </c>
      <c r="V306" t="s">
        <v>153</v>
      </c>
      <c r="W306" s="16">
        <v>10</v>
      </c>
      <c r="X306">
        <v>36</v>
      </c>
      <c r="Y306" s="18">
        <v>360</v>
      </c>
      <c r="Z306" s="16">
        <v>37.08</v>
      </c>
    </row>
    <row r="307" spans="1:26" x14ac:dyDescent="0.25">
      <c r="A307">
        <v>1357</v>
      </c>
      <c r="B307" s="17">
        <v>43407</v>
      </c>
      <c r="C307">
        <v>3</v>
      </c>
      <c r="D307" t="s">
        <v>115</v>
      </c>
      <c r="E307" t="s">
        <v>116</v>
      </c>
      <c r="F307" t="s">
        <v>117</v>
      </c>
      <c r="G307" t="s">
        <v>118</v>
      </c>
      <c r="H307">
        <v>99999</v>
      </c>
      <c r="I307" t="s">
        <v>71</v>
      </c>
      <c r="J307" t="s">
        <v>72</v>
      </c>
      <c r="K307" t="s">
        <v>73</v>
      </c>
      <c r="L307" s="17">
        <v>43409</v>
      </c>
      <c r="M307" t="s">
        <v>74</v>
      </c>
      <c r="N307" t="s">
        <v>119</v>
      </c>
      <c r="O307" t="s">
        <v>116</v>
      </c>
      <c r="P307" t="s">
        <v>117</v>
      </c>
      <c r="Q307" t="s">
        <v>118</v>
      </c>
      <c r="R307">
        <v>99999</v>
      </c>
      <c r="S307" t="s">
        <v>71</v>
      </c>
      <c r="T307" t="s">
        <v>120</v>
      </c>
      <c r="U307" t="s">
        <v>129</v>
      </c>
      <c r="V307" t="s">
        <v>130</v>
      </c>
      <c r="W307" s="16">
        <v>40</v>
      </c>
      <c r="X307">
        <v>24</v>
      </c>
      <c r="Y307" s="18">
        <v>960</v>
      </c>
      <c r="Z307" s="16">
        <v>96</v>
      </c>
    </row>
    <row r="308" spans="1:26" x14ac:dyDescent="0.25">
      <c r="A308">
        <v>1361</v>
      </c>
      <c r="B308" s="17">
        <v>43414</v>
      </c>
      <c r="C308">
        <v>10</v>
      </c>
      <c r="D308" t="s">
        <v>138</v>
      </c>
      <c r="E308" t="s">
        <v>139</v>
      </c>
      <c r="F308" t="s">
        <v>140</v>
      </c>
      <c r="G308" t="s">
        <v>141</v>
      </c>
      <c r="H308">
        <v>99999</v>
      </c>
      <c r="I308" t="s">
        <v>71</v>
      </c>
      <c r="J308" t="s">
        <v>142</v>
      </c>
      <c r="K308" t="s">
        <v>86</v>
      </c>
      <c r="L308" s="17">
        <v>43416</v>
      </c>
      <c r="M308" t="s">
        <v>74</v>
      </c>
      <c r="N308" t="s">
        <v>143</v>
      </c>
      <c r="O308" t="s">
        <v>139</v>
      </c>
      <c r="P308" t="s">
        <v>140</v>
      </c>
      <c r="Q308" t="s">
        <v>141</v>
      </c>
      <c r="R308">
        <v>99999</v>
      </c>
      <c r="S308" t="s">
        <v>71</v>
      </c>
      <c r="T308" t="s">
        <v>89</v>
      </c>
      <c r="U308" t="s">
        <v>177</v>
      </c>
      <c r="V308" t="s">
        <v>80</v>
      </c>
      <c r="W308" s="16">
        <v>10</v>
      </c>
      <c r="X308">
        <v>20</v>
      </c>
      <c r="Y308" s="18">
        <v>200</v>
      </c>
      <c r="Z308" s="16">
        <v>20</v>
      </c>
    </row>
    <row r="309" spans="1:26" x14ac:dyDescent="0.25">
      <c r="A309">
        <v>1363</v>
      </c>
      <c r="B309" s="17">
        <v>43414</v>
      </c>
      <c r="C309">
        <v>10</v>
      </c>
      <c r="D309" t="s">
        <v>138</v>
      </c>
      <c r="E309" t="s">
        <v>139</v>
      </c>
      <c r="F309" t="s">
        <v>140</v>
      </c>
      <c r="G309" t="s">
        <v>141</v>
      </c>
      <c r="H309">
        <v>99999</v>
      </c>
      <c r="I309" t="s">
        <v>71</v>
      </c>
      <c r="J309" t="s">
        <v>142</v>
      </c>
      <c r="K309" t="s">
        <v>86</v>
      </c>
      <c r="L309" s="17"/>
      <c r="M309" t="s">
        <v>87</v>
      </c>
      <c r="N309" t="s">
        <v>143</v>
      </c>
      <c r="O309" t="s">
        <v>139</v>
      </c>
      <c r="P309" t="s">
        <v>140</v>
      </c>
      <c r="Q309" t="s">
        <v>141</v>
      </c>
      <c r="R309">
        <v>99999</v>
      </c>
      <c r="S309" t="s">
        <v>71</v>
      </c>
      <c r="U309" t="s">
        <v>79</v>
      </c>
      <c r="V309" t="s">
        <v>80</v>
      </c>
      <c r="W309">
        <v>3.5</v>
      </c>
      <c r="X309">
        <v>11</v>
      </c>
      <c r="Y309" s="18">
        <v>38.5</v>
      </c>
      <c r="Z309" s="16">
        <v>3.7345000000000002</v>
      </c>
    </row>
    <row r="310" spans="1:26" x14ac:dyDescent="0.25">
      <c r="A310">
        <v>1364</v>
      </c>
      <c r="B310" s="17">
        <v>43415</v>
      </c>
      <c r="C310">
        <v>11</v>
      </c>
      <c r="D310" t="s">
        <v>154</v>
      </c>
      <c r="E310" t="s">
        <v>155</v>
      </c>
      <c r="F310" t="s">
        <v>156</v>
      </c>
      <c r="G310" t="s">
        <v>157</v>
      </c>
      <c r="H310">
        <v>99999</v>
      </c>
      <c r="I310" t="s">
        <v>71</v>
      </c>
      <c r="J310" t="s">
        <v>135</v>
      </c>
      <c r="K310" t="s">
        <v>136</v>
      </c>
      <c r="L310" s="17"/>
      <c r="M310" t="s">
        <v>103</v>
      </c>
      <c r="N310" t="s">
        <v>158</v>
      </c>
      <c r="O310" t="s">
        <v>155</v>
      </c>
      <c r="P310" t="s">
        <v>156</v>
      </c>
      <c r="Q310" t="s">
        <v>157</v>
      </c>
      <c r="R310">
        <v>99999</v>
      </c>
      <c r="S310" t="s">
        <v>71</v>
      </c>
      <c r="U310" t="s">
        <v>129</v>
      </c>
      <c r="V310" t="s">
        <v>130</v>
      </c>
      <c r="W310">
        <v>40</v>
      </c>
      <c r="X310">
        <v>78</v>
      </c>
      <c r="Y310" s="18">
        <v>3120</v>
      </c>
      <c r="Z310" s="16">
        <v>299.52</v>
      </c>
    </row>
    <row r="311" spans="1:26" x14ac:dyDescent="0.25">
      <c r="A311">
        <v>1365</v>
      </c>
      <c r="B311" s="17">
        <v>43405</v>
      </c>
      <c r="C311">
        <v>1</v>
      </c>
      <c r="D311" t="s">
        <v>159</v>
      </c>
      <c r="E311" t="s">
        <v>160</v>
      </c>
      <c r="F311" t="s">
        <v>161</v>
      </c>
      <c r="G311" t="s">
        <v>162</v>
      </c>
      <c r="H311">
        <v>99999</v>
      </c>
      <c r="I311" t="s">
        <v>71</v>
      </c>
      <c r="J311" t="s">
        <v>101</v>
      </c>
      <c r="K311" t="s">
        <v>102</v>
      </c>
      <c r="L311" s="17"/>
      <c r="M311" t="s">
        <v>103</v>
      </c>
      <c r="N311" t="s">
        <v>163</v>
      </c>
      <c r="O311" t="s">
        <v>160</v>
      </c>
      <c r="P311" t="s">
        <v>161</v>
      </c>
      <c r="Q311" t="s">
        <v>162</v>
      </c>
      <c r="R311">
        <v>99999</v>
      </c>
      <c r="S311" t="s">
        <v>71</v>
      </c>
      <c r="U311" t="s">
        <v>164</v>
      </c>
      <c r="V311" t="s">
        <v>165</v>
      </c>
      <c r="W311">
        <v>18.399999999999999</v>
      </c>
      <c r="X311">
        <v>76</v>
      </c>
      <c r="Y311" s="18">
        <v>1398.3999999999999</v>
      </c>
      <c r="Z311" s="16">
        <v>144.0352</v>
      </c>
    </row>
    <row r="312" spans="1:26" x14ac:dyDescent="0.25">
      <c r="A312">
        <v>1366</v>
      </c>
      <c r="B312" s="17">
        <v>43432</v>
      </c>
      <c r="C312">
        <v>28</v>
      </c>
      <c r="D312" t="s">
        <v>131</v>
      </c>
      <c r="E312" t="s">
        <v>132</v>
      </c>
      <c r="F312" t="s">
        <v>133</v>
      </c>
      <c r="G312" t="s">
        <v>134</v>
      </c>
      <c r="H312">
        <v>99999</v>
      </c>
      <c r="I312" t="s">
        <v>71</v>
      </c>
      <c r="J312" t="s">
        <v>135</v>
      </c>
      <c r="K312" t="s">
        <v>136</v>
      </c>
      <c r="L312" s="17">
        <v>43434</v>
      </c>
      <c r="M312" t="s">
        <v>103</v>
      </c>
      <c r="N312" t="s">
        <v>137</v>
      </c>
      <c r="O312" t="s">
        <v>132</v>
      </c>
      <c r="P312" t="s">
        <v>133</v>
      </c>
      <c r="Q312" t="s">
        <v>134</v>
      </c>
      <c r="R312">
        <v>99999</v>
      </c>
      <c r="S312" t="s">
        <v>71</v>
      </c>
      <c r="T312" t="s">
        <v>89</v>
      </c>
      <c r="U312" t="s">
        <v>96</v>
      </c>
      <c r="V312" t="s">
        <v>78</v>
      </c>
      <c r="W312">
        <v>46</v>
      </c>
      <c r="X312">
        <v>57</v>
      </c>
      <c r="Y312" s="18">
        <v>2622</v>
      </c>
      <c r="Z312" s="16">
        <v>272.68799999999999</v>
      </c>
    </row>
    <row r="313" spans="1:26" x14ac:dyDescent="0.25">
      <c r="A313">
        <v>1367</v>
      </c>
      <c r="B313" s="17">
        <v>43413</v>
      </c>
      <c r="C313">
        <v>9</v>
      </c>
      <c r="D313" t="s">
        <v>166</v>
      </c>
      <c r="E313" t="s">
        <v>167</v>
      </c>
      <c r="F313" t="s">
        <v>168</v>
      </c>
      <c r="G313" t="s">
        <v>169</v>
      </c>
      <c r="H313">
        <v>99999</v>
      </c>
      <c r="I313" t="s">
        <v>71</v>
      </c>
      <c r="J313" t="s">
        <v>170</v>
      </c>
      <c r="K313" t="s">
        <v>73</v>
      </c>
      <c r="L313" s="17">
        <v>43415</v>
      </c>
      <c r="M313" t="s">
        <v>87</v>
      </c>
      <c r="N313" t="s">
        <v>171</v>
      </c>
      <c r="O313" t="s">
        <v>167</v>
      </c>
      <c r="P313" t="s">
        <v>168</v>
      </c>
      <c r="Q313" t="s">
        <v>169</v>
      </c>
      <c r="R313">
        <v>99999</v>
      </c>
      <c r="S313" t="s">
        <v>71</v>
      </c>
      <c r="T313" t="s">
        <v>76</v>
      </c>
      <c r="U313" t="s">
        <v>121</v>
      </c>
      <c r="V313" t="s">
        <v>122</v>
      </c>
      <c r="W313">
        <v>9.65</v>
      </c>
      <c r="X313">
        <v>14</v>
      </c>
      <c r="Y313" s="18">
        <v>135.1</v>
      </c>
      <c r="Z313" s="16">
        <v>12.9696</v>
      </c>
    </row>
    <row r="314" spans="1:26" x14ac:dyDescent="0.25">
      <c r="A314">
        <v>1368</v>
      </c>
      <c r="B314" s="17">
        <v>43461</v>
      </c>
      <c r="C314">
        <v>27</v>
      </c>
      <c r="D314" t="s">
        <v>67</v>
      </c>
      <c r="E314" t="s">
        <v>68</v>
      </c>
      <c r="F314" t="s">
        <v>69</v>
      </c>
      <c r="G314" t="s">
        <v>70</v>
      </c>
      <c r="H314">
        <v>99999</v>
      </c>
      <c r="I314" t="s">
        <v>71</v>
      </c>
      <c r="J314" t="s">
        <v>72</v>
      </c>
      <c r="K314" t="s">
        <v>73</v>
      </c>
      <c r="L314" s="17">
        <v>43463</v>
      </c>
      <c r="M314" t="s">
        <v>74</v>
      </c>
      <c r="N314" t="s">
        <v>75</v>
      </c>
      <c r="O314" t="s">
        <v>68</v>
      </c>
      <c r="P314" t="s">
        <v>69</v>
      </c>
      <c r="Q314" t="s">
        <v>70</v>
      </c>
      <c r="R314">
        <v>99999</v>
      </c>
      <c r="S314" t="s">
        <v>71</v>
      </c>
      <c r="T314" t="s">
        <v>76</v>
      </c>
      <c r="U314" t="s">
        <v>77</v>
      </c>
      <c r="V314" t="s">
        <v>78</v>
      </c>
      <c r="W314">
        <v>14</v>
      </c>
      <c r="X314">
        <v>14</v>
      </c>
      <c r="Y314" s="18">
        <v>196</v>
      </c>
      <c r="Z314" s="16">
        <v>19.796000000000003</v>
      </c>
    </row>
    <row r="315" spans="1:26" x14ac:dyDescent="0.25">
      <c r="A315">
        <v>1369</v>
      </c>
      <c r="B315" s="17">
        <v>43461</v>
      </c>
      <c r="C315">
        <v>27</v>
      </c>
      <c r="D315" t="s">
        <v>67</v>
      </c>
      <c r="E315" t="s">
        <v>68</v>
      </c>
      <c r="F315" t="s">
        <v>69</v>
      </c>
      <c r="G315" t="s">
        <v>70</v>
      </c>
      <c r="H315">
        <v>99999</v>
      </c>
      <c r="I315" t="s">
        <v>71</v>
      </c>
      <c r="J315" t="s">
        <v>72</v>
      </c>
      <c r="K315" t="s">
        <v>73</v>
      </c>
      <c r="L315" s="17">
        <v>43463</v>
      </c>
      <c r="M315" t="s">
        <v>74</v>
      </c>
      <c r="N315" t="s">
        <v>75</v>
      </c>
      <c r="O315" t="s">
        <v>68</v>
      </c>
      <c r="P315" t="s">
        <v>69</v>
      </c>
      <c r="Q315" t="s">
        <v>70</v>
      </c>
      <c r="R315">
        <v>99999</v>
      </c>
      <c r="S315" t="s">
        <v>71</v>
      </c>
      <c r="T315" t="s">
        <v>76</v>
      </c>
      <c r="U315" t="s">
        <v>79</v>
      </c>
      <c r="V315" t="s">
        <v>80</v>
      </c>
      <c r="W315">
        <v>3.5</v>
      </c>
      <c r="X315">
        <v>70</v>
      </c>
      <c r="Y315" s="18">
        <v>245</v>
      </c>
      <c r="Z315" s="16">
        <v>25.234999999999999</v>
      </c>
    </row>
    <row r="316" spans="1:26" x14ac:dyDescent="0.25">
      <c r="A316">
        <v>1370</v>
      </c>
      <c r="B316" s="17">
        <v>43438</v>
      </c>
      <c r="C316">
        <v>4</v>
      </c>
      <c r="D316" t="s">
        <v>81</v>
      </c>
      <c r="E316" t="s">
        <v>82</v>
      </c>
      <c r="F316" t="s">
        <v>83</v>
      </c>
      <c r="G316" t="s">
        <v>84</v>
      </c>
      <c r="H316">
        <v>99999</v>
      </c>
      <c r="I316" t="s">
        <v>71</v>
      </c>
      <c r="J316" t="s">
        <v>85</v>
      </c>
      <c r="K316" t="s">
        <v>86</v>
      </c>
      <c r="L316" s="17">
        <v>43440</v>
      </c>
      <c r="M316" t="s">
        <v>87</v>
      </c>
      <c r="N316" t="s">
        <v>88</v>
      </c>
      <c r="O316" t="s">
        <v>82</v>
      </c>
      <c r="P316" t="s">
        <v>83</v>
      </c>
      <c r="Q316" t="s">
        <v>84</v>
      </c>
      <c r="R316">
        <v>99999</v>
      </c>
      <c r="S316" t="s">
        <v>71</v>
      </c>
      <c r="T316" t="s">
        <v>89</v>
      </c>
      <c r="U316" t="s">
        <v>90</v>
      </c>
      <c r="V316" t="s">
        <v>80</v>
      </c>
      <c r="W316">
        <v>30</v>
      </c>
      <c r="X316">
        <v>100</v>
      </c>
      <c r="Y316" s="18">
        <v>3000</v>
      </c>
      <c r="Z316" s="16">
        <v>291</v>
      </c>
    </row>
    <row r="317" spans="1:26" x14ac:dyDescent="0.25">
      <c r="A317">
        <v>1371</v>
      </c>
      <c r="B317" s="17">
        <v>43438</v>
      </c>
      <c r="C317">
        <v>4</v>
      </c>
      <c r="D317" t="s">
        <v>81</v>
      </c>
      <c r="E317" t="s">
        <v>82</v>
      </c>
      <c r="F317" t="s">
        <v>83</v>
      </c>
      <c r="G317" t="s">
        <v>84</v>
      </c>
      <c r="H317">
        <v>99999</v>
      </c>
      <c r="I317" t="s">
        <v>71</v>
      </c>
      <c r="J317" t="s">
        <v>85</v>
      </c>
      <c r="K317" t="s">
        <v>86</v>
      </c>
      <c r="L317" s="17">
        <v>43440</v>
      </c>
      <c r="M317" t="s">
        <v>87</v>
      </c>
      <c r="N317" t="s">
        <v>88</v>
      </c>
      <c r="O317" t="s">
        <v>82</v>
      </c>
      <c r="P317" t="s">
        <v>83</v>
      </c>
      <c r="Q317" t="s">
        <v>84</v>
      </c>
      <c r="R317">
        <v>99999</v>
      </c>
      <c r="S317" t="s">
        <v>71</v>
      </c>
      <c r="T317" t="s">
        <v>89</v>
      </c>
      <c r="U317" t="s">
        <v>91</v>
      </c>
      <c r="V317" t="s">
        <v>80</v>
      </c>
      <c r="W317">
        <v>53</v>
      </c>
      <c r="X317">
        <v>27</v>
      </c>
      <c r="Y317" s="18">
        <v>1431</v>
      </c>
      <c r="Z317" s="16">
        <v>143.1</v>
      </c>
    </row>
    <row r="318" spans="1:26" x14ac:dyDescent="0.25">
      <c r="A318">
        <v>1372</v>
      </c>
      <c r="B318" s="17">
        <v>43438</v>
      </c>
      <c r="C318">
        <v>4</v>
      </c>
      <c r="D318" t="s">
        <v>81</v>
      </c>
      <c r="E318" t="s">
        <v>82</v>
      </c>
      <c r="F318" t="s">
        <v>83</v>
      </c>
      <c r="G318" t="s">
        <v>84</v>
      </c>
      <c r="H318">
        <v>99999</v>
      </c>
      <c r="I318" t="s">
        <v>71</v>
      </c>
      <c r="J318" t="s">
        <v>85</v>
      </c>
      <c r="K318" t="s">
        <v>86</v>
      </c>
      <c r="L318" s="17">
        <v>43440</v>
      </c>
      <c r="M318" t="s">
        <v>87</v>
      </c>
      <c r="N318" t="s">
        <v>88</v>
      </c>
      <c r="O318" t="s">
        <v>82</v>
      </c>
      <c r="P318" t="s">
        <v>83</v>
      </c>
      <c r="Q318" t="s">
        <v>84</v>
      </c>
      <c r="R318">
        <v>99999</v>
      </c>
      <c r="S318" t="s">
        <v>71</v>
      </c>
      <c r="T318" t="s">
        <v>89</v>
      </c>
      <c r="U318" t="s">
        <v>79</v>
      </c>
      <c r="V318" t="s">
        <v>80</v>
      </c>
      <c r="W318">
        <v>3.5</v>
      </c>
      <c r="X318">
        <v>70</v>
      </c>
      <c r="Y318" s="18">
        <v>245</v>
      </c>
      <c r="Z318" s="16">
        <v>24.009999999999998</v>
      </c>
    </row>
    <row r="319" spans="1:26" x14ac:dyDescent="0.25">
      <c r="A319">
        <v>1373</v>
      </c>
      <c r="B319" s="17">
        <v>43446</v>
      </c>
      <c r="C319">
        <v>12</v>
      </c>
      <c r="D319" t="s">
        <v>92</v>
      </c>
      <c r="E319" t="s">
        <v>93</v>
      </c>
      <c r="F319" t="s">
        <v>69</v>
      </c>
      <c r="G319" t="s">
        <v>70</v>
      </c>
      <c r="H319">
        <v>99999</v>
      </c>
      <c r="I319" t="s">
        <v>71</v>
      </c>
      <c r="J319" t="s">
        <v>72</v>
      </c>
      <c r="K319" t="s">
        <v>73</v>
      </c>
      <c r="L319" s="17">
        <v>43448</v>
      </c>
      <c r="M319" t="s">
        <v>74</v>
      </c>
      <c r="N319" t="s">
        <v>94</v>
      </c>
      <c r="O319" t="s">
        <v>93</v>
      </c>
      <c r="P319" t="s">
        <v>69</v>
      </c>
      <c r="Q319" t="s">
        <v>70</v>
      </c>
      <c r="R319">
        <v>99999</v>
      </c>
      <c r="S319" t="s">
        <v>71</v>
      </c>
      <c r="T319" t="s">
        <v>89</v>
      </c>
      <c r="U319" t="s">
        <v>95</v>
      </c>
      <c r="V319" t="s">
        <v>78</v>
      </c>
      <c r="W319">
        <v>18</v>
      </c>
      <c r="X319">
        <v>57</v>
      </c>
      <c r="Y319" s="18">
        <v>1026</v>
      </c>
      <c r="Z319" s="16">
        <v>102.60000000000001</v>
      </c>
    </row>
    <row r="320" spans="1:26" x14ac:dyDescent="0.25">
      <c r="A320">
        <v>1374</v>
      </c>
      <c r="B320" s="17">
        <v>43446</v>
      </c>
      <c r="C320">
        <v>12</v>
      </c>
      <c r="D320" t="s">
        <v>92</v>
      </c>
      <c r="E320" t="s">
        <v>93</v>
      </c>
      <c r="F320" t="s">
        <v>69</v>
      </c>
      <c r="G320" t="s">
        <v>70</v>
      </c>
      <c r="H320">
        <v>99999</v>
      </c>
      <c r="I320" t="s">
        <v>71</v>
      </c>
      <c r="J320" t="s">
        <v>72</v>
      </c>
      <c r="K320" t="s">
        <v>73</v>
      </c>
      <c r="L320" s="17">
        <v>43448</v>
      </c>
      <c r="M320" t="s">
        <v>74</v>
      </c>
      <c r="N320" t="s">
        <v>94</v>
      </c>
      <c r="O320" t="s">
        <v>93</v>
      </c>
      <c r="P320" t="s">
        <v>69</v>
      </c>
      <c r="Q320" t="s">
        <v>70</v>
      </c>
      <c r="R320">
        <v>99999</v>
      </c>
      <c r="S320" t="s">
        <v>71</v>
      </c>
      <c r="T320" t="s">
        <v>89</v>
      </c>
      <c r="U320" t="s">
        <v>96</v>
      </c>
      <c r="V320" t="s">
        <v>78</v>
      </c>
      <c r="W320">
        <v>46</v>
      </c>
      <c r="X320">
        <v>83</v>
      </c>
      <c r="Y320" s="18">
        <v>3818</v>
      </c>
      <c r="Z320" s="16">
        <v>374.16399999999999</v>
      </c>
    </row>
    <row r="321" spans="1:26" x14ac:dyDescent="0.25">
      <c r="A321">
        <v>1375</v>
      </c>
      <c r="B321" s="17">
        <v>43442</v>
      </c>
      <c r="C321">
        <v>8</v>
      </c>
      <c r="D321" t="s">
        <v>97</v>
      </c>
      <c r="E321" t="s">
        <v>98</v>
      </c>
      <c r="F321" t="s">
        <v>99</v>
      </c>
      <c r="G321" t="s">
        <v>100</v>
      </c>
      <c r="H321">
        <v>99999</v>
      </c>
      <c r="I321" t="s">
        <v>71</v>
      </c>
      <c r="J321" t="s">
        <v>101</v>
      </c>
      <c r="K321" t="s">
        <v>102</v>
      </c>
      <c r="L321" s="17">
        <v>43444</v>
      </c>
      <c r="M321" t="s">
        <v>103</v>
      </c>
      <c r="N321" t="s">
        <v>104</v>
      </c>
      <c r="O321" t="s">
        <v>98</v>
      </c>
      <c r="P321" t="s">
        <v>99</v>
      </c>
      <c r="Q321" t="s">
        <v>100</v>
      </c>
      <c r="R321">
        <v>99999</v>
      </c>
      <c r="S321" t="s">
        <v>71</v>
      </c>
      <c r="T321" t="s">
        <v>89</v>
      </c>
      <c r="U321" t="s">
        <v>105</v>
      </c>
      <c r="V321" t="s">
        <v>106</v>
      </c>
      <c r="W321">
        <v>9.1999999999999993</v>
      </c>
      <c r="X321">
        <v>76</v>
      </c>
      <c r="Y321" s="18">
        <v>699.19999999999993</v>
      </c>
      <c r="Z321" s="16">
        <v>67.123199999999997</v>
      </c>
    </row>
    <row r="322" spans="1:26" x14ac:dyDescent="0.25">
      <c r="A322">
        <v>1376</v>
      </c>
      <c r="B322" s="17">
        <v>43438</v>
      </c>
      <c r="C322">
        <v>4</v>
      </c>
      <c r="D322" t="s">
        <v>81</v>
      </c>
      <c r="E322" t="s">
        <v>82</v>
      </c>
      <c r="F322" t="s">
        <v>83</v>
      </c>
      <c r="G322" t="s">
        <v>84</v>
      </c>
      <c r="H322">
        <v>99999</v>
      </c>
      <c r="I322" t="s">
        <v>71</v>
      </c>
      <c r="J322" t="s">
        <v>85</v>
      </c>
      <c r="K322" t="s">
        <v>86</v>
      </c>
      <c r="L322">
        <v>41979</v>
      </c>
      <c r="M322" t="s">
        <v>103</v>
      </c>
      <c r="N322" t="s">
        <v>88</v>
      </c>
      <c r="O322" t="s">
        <v>82</v>
      </c>
      <c r="P322" t="s">
        <v>83</v>
      </c>
      <c r="Q322" t="s">
        <v>84</v>
      </c>
      <c r="R322">
        <v>99999</v>
      </c>
      <c r="S322" t="s">
        <v>71</v>
      </c>
      <c r="T322" t="s">
        <v>76</v>
      </c>
      <c r="U322" t="s">
        <v>105</v>
      </c>
      <c r="V322" t="s">
        <v>106</v>
      </c>
      <c r="W322">
        <v>9.1999999999999993</v>
      </c>
      <c r="X322">
        <v>80</v>
      </c>
      <c r="Y322" s="18">
        <v>736</v>
      </c>
      <c r="Z322" s="16">
        <v>72.864000000000004</v>
      </c>
    </row>
    <row r="323" spans="1:26" x14ac:dyDescent="0.25">
      <c r="A323">
        <v>1377</v>
      </c>
      <c r="B323" s="17">
        <v>43463</v>
      </c>
      <c r="C323">
        <v>29</v>
      </c>
      <c r="D323" t="s">
        <v>107</v>
      </c>
      <c r="E323" t="s">
        <v>108</v>
      </c>
      <c r="F323" t="s">
        <v>109</v>
      </c>
      <c r="G323" t="s">
        <v>110</v>
      </c>
      <c r="H323">
        <v>99999</v>
      </c>
      <c r="I323" t="s">
        <v>71</v>
      </c>
      <c r="J323" t="s">
        <v>111</v>
      </c>
      <c r="K323" t="s">
        <v>73</v>
      </c>
      <c r="L323">
        <v>42004</v>
      </c>
      <c r="M323" t="s">
        <v>74</v>
      </c>
      <c r="N323" t="s">
        <v>112</v>
      </c>
      <c r="O323" t="s">
        <v>108</v>
      </c>
      <c r="P323" t="s">
        <v>109</v>
      </c>
      <c r="Q323" t="s">
        <v>110</v>
      </c>
      <c r="R323">
        <v>99999</v>
      </c>
      <c r="S323" t="s">
        <v>71</v>
      </c>
      <c r="T323" t="s">
        <v>76</v>
      </c>
      <c r="U323" t="s">
        <v>113</v>
      </c>
      <c r="V323" t="s">
        <v>114</v>
      </c>
      <c r="W323">
        <v>12.75</v>
      </c>
      <c r="X323">
        <v>47</v>
      </c>
      <c r="Y323" s="18">
        <v>599.25</v>
      </c>
      <c r="Z323" s="16">
        <v>59.325750000000006</v>
      </c>
    </row>
    <row r="324" spans="1:26" x14ac:dyDescent="0.25">
      <c r="A324">
        <v>1378</v>
      </c>
      <c r="B324" s="17">
        <v>43437</v>
      </c>
      <c r="C324">
        <v>3</v>
      </c>
      <c r="D324" t="s">
        <v>115</v>
      </c>
      <c r="E324" t="s">
        <v>116</v>
      </c>
      <c r="F324" t="s">
        <v>117</v>
      </c>
      <c r="G324" t="s">
        <v>118</v>
      </c>
      <c r="H324">
        <v>99999</v>
      </c>
      <c r="I324" t="s">
        <v>71</v>
      </c>
      <c r="J324" t="s">
        <v>72</v>
      </c>
      <c r="K324" t="s">
        <v>73</v>
      </c>
      <c r="L324">
        <v>41978</v>
      </c>
      <c r="M324" t="s">
        <v>74</v>
      </c>
      <c r="N324" t="s">
        <v>119</v>
      </c>
      <c r="O324" t="s">
        <v>116</v>
      </c>
      <c r="P324" t="s">
        <v>117</v>
      </c>
      <c r="Q324" t="s">
        <v>118</v>
      </c>
      <c r="R324">
        <v>99999</v>
      </c>
      <c r="S324" t="s">
        <v>71</v>
      </c>
      <c r="T324" t="s">
        <v>120</v>
      </c>
      <c r="U324" t="s">
        <v>121</v>
      </c>
      <c r="V324" t="s">
        <v>122</v>
      </c>
      <c r="W324">
        <v>9.65</v>
      </c>
      <c r="X324">
        <v>96</v>
      </c>
      <c r="Y324" s="18">
        <v>926.40000000000009</v>
      </c>
      <c r="Z324" s="16">
        <v>94.492800000000017</v>
      </c>
    </row>
    <row r="325" spans="1:26" x14ac:dyDescent="0.25">
      <c r="A325">
        <v>1379</v>
      </c>
      <c r="B325" s="17">
        <v>43440</v>
      </c>
      <c r="C325">
        <v>6</v>
      </c>
      <c r="D325" t="s">
        <v>123</v>
      </c>
      <c r="E325" t="s">
        <v>124</v>
      </c>
      <c r="F325" t="s">
        <v>125</v>
      </c>
      <c r="G325" t="s">
        <v>126</v>
      </c>
      <c r="H325">
        <v>99999</v>
      </c>
      <c r="I325" t="s">
        <v>71</v>
      </c>
      <c r="J325" t="s">
        <v>127</v>
      </c>
      <c r="K325" t="s">
        <v>102</v>
      </c>
      <c r="L325">
        <v>41981</v>
      </c>
      <c r="M325" t="s">
        <v>74</v>
      </c>
      <c r="N325" t="s">
        <v>128</v>
      </c>
      <c r="O325" t="s">
        <v>124</v>
      </c>
      <c r="P325" t="s">
        <v>125</v>
      </c>
      <c r="Q325" t="s">
        <v>126</v>
      </c>
      <c r="R325">
        <v>99999</v>
      </c>
      <c r="S325" t="s">
        <v>71</v>
      </c>
      <c r="T325" t="s">
        <v>89</v>
      </c>
      <c r="U325" t="s">
        <v>129</v>
      </c>
      <c r="V325" t="s">
        <v>130</v>
      </c>
      <c r="W325">
        <v>40</v>
      </c>
      <c r="X325">
        <v>32</v>
      </c>
      <c r="Y325" s="18">
        <v>1280</v>
      </c>
      <c r="Z325" s="16">
        <v>134.4</v>
      </c>
    </row>
    <row r="326" spans="1:26" x14ac:dyDescent="0.25">
      <c r="A326">
        <v>1380</v>
      </c>
      <c r="B326" s="17">
        <v>43462</v>
      </c>
      <c r="C326">
        <v>28</v>
      </c>
      <c r="D326" t="s">
        <v>131</v>
      </c>
      <c r="E326" t="s">
        <v>132</v>
      </c>
      <c r="F326" t="s">
        <v>133</v>
      </c>
      <c r="G326" t="s">
        <v>134</v>
      </c>
      <c r="H326">
        <v>99999</v>
      </c>
      <c r="I326" t="s">
        <v>71</v>
      </c>
      <c r="J326" t="s">
        <v>135</v>
      </c>
      <c r="K326" t="s">
        <v>136</v>
      </c>
      <c r="L326" s="17">
        <v>43464</v>
      </c>
      <c r="M326" t="s">
        <v>103</v>
      </c>
      <c r="N326" t="s">
        <v>137</v>
      </c>
      <c r="O326" t="s">
        <v>132</v>
      </c>
      <c r="P326" t="s">
        <v>133</v>
      </c>
      <c r="Q326" t="s">
        <v>134</v>
      </c>
      <c r="R326">
        <v>99999</v>
      </c>
      <c r="S326" t="s">
        <v>71</v>
      </c>
      <c r="T326" t="s">
        <v>76</v>
      </c>
      <c r="U326" t="s">
        <v>96</v>
      </c>
      <c r="V326" t="s">
        <v>78</v>
      </c>
      <c r="W326">
        <v>46</v>
      </c>
      <c r="X326">
        <v>16</v>
      </c>
      <c r="Y326" s="18">
        <v>736</v>
      </c>
      <c r="Z326" s="16">
        <v>73.600000000000009</v>
      </c>
    </row>
    <row r="327" spans="1:26" x14ac:dyDescent="0.25">
      <c r="A327">
        <v>1381</v>
      </c>
      <c r="B327" s="17">
        <v>43442</v>
      </c>
      <c r="C327">
        <v>8</v>
      </c>
      <c r="D327" t="s">
        <v>97</v>
      </c>
      <c r="E327" t="s">
        <v>98</v>
      </c>
      <c r="F327" t="s">
        <v>99</v>
      </c>
      <c r="G327" t="s">
        <v>100</v>
      </c>
      <c r="H327">
        <v>99999</v>
      </c>
      <c r="I327" t="s">
        <v>71</v>
      </c>
      <c r="J327" t="s">
        <v>101</v>
      </c>
      <c r="K327" t="s">
        <v>102</v>
      </c>
      <c r="L327" s="17">
        <v>43444</v>
      </c>
      <c r="M327" t="s">
        <v>103</v>
      </c>
      <c r="N327" t="s">
        <v>104</v>
      </c>
      <c r="O327" t="s">
        <v>98</v>
      </c>
      <c r="P327" t="s">
        <v>99</v>
      </c>
      <c r="Q327" t="s">
        <v>100</v>
      </c>
      <c r="R327">
        <v>99999</v>
      </c>
      <c r="S327" t="s">
        <v>71</v>
      </c>
      <c r="T327" t="s">
        <v>76</v>
      </c>
      <c r="U327" t="s">
        <v>113</v>
      </c>
      <c r="V327" t="s">
        <v>114</v>
      </c>
      <c r="W327">
        <v>12.75</v>
      </c>
      <c r="X327">
        <v>41</v>
      </c>
      <c r="Y327" s="18">
        <v>522.75</v>
      </c>
      <c r="Z327" s="16">
        <v>51.229500000000002</v>
      </c>
    </row>
    <row r="328" spans="1:26" x14ac:dyDescent="0.25">
      <c r="A328">
        <v>1382</v>
      </c>
      <c r="B328" s="17">
        <v>43444</v>
      </c>
      <c r="C328">
        <v>10</v>
      </c>
      <c r="D328" t="s">
        <v>138</v>
      </c>
      <c r="E328" t="s">
        <v>139</v>
      </c>
      <c r="F328" t="s">
        <v>140</v>
      </c>
      <c r="G328" t="s">
        <v>141</v>
      </c>
      <c r="H328">
        <v>99999</v>
      </c>
      <c r="I328" t="s">
        <v>71</v>
      </c>
      <c r="J328" t="s">
        <v>142</v>
      </c>
      <c r="K328" t="s">
        <v>86</v>
      </c>
      <c r="L328" s="17">
        <v>43446</v>
      </c>
      <c r="M328" t="s">
        <v>74</v>
      </c>
      <c r="N328" t="s">
        <v>143</v>
      </c>
      <c r="O328" t="s">
        <v>139</v>
      </c>
      <c r="P328" t="s">
        <v>140</v>
      </c>
      <c r="Q328" t="s">
        <v>141</v>
      </c>
      <c r="R328">
        <v>99999</v>
      </c>
      <c r="S328" t="s">
        <v>71</v>
      </c>
      <c r="T328" t="s">
        <v>89</v>
      </c>
      <c r="U328" t="s">
        <v>144</v>
      </c>
      <c r="V328" t="s">
        <v>78</v>
      </c>
      <c r="W328">
        <v>2.99</v>
      </c>
      <c r="X328">
        <v>41</v>
      </c>
      <c r="Y328" s="18">
        <v>122.59</v>
      </c>
      <c r="Z328" s="16">
        <v>12.871950000000002</v>
      </c>
    </row>
    <row r="329" spans="1:26" x14ac:dyDescent="0.25">
      <c r="A329">
        <v>1383</v>
      </c>
      <c r="B329" s="17">
        <v>43441</v>
      </c>
      <c r="C329">
        <v>7</v>
      </c>
      <c r="D329" t="s">
        <v>145</v>
      </c>
      <c r="E329" t="s">
        <v>146</v>
      </c>
      <c r="F329" t="s">
        <v>147</v>
      </c>
      <c r="G329" t="s">
        <v>148</v>
      </c>
      <c r="H329">
        <v>99999</v>
      </c>
      <c r="I329" t="s">
        <v>71</v>
      </c>
      <c r="J329" t="s">
        <v>101</v>
      </c>
      <c r="K329" t="s">
        <v>102</v>
      </c>
      <c r="L329" s="17"/>
      <c r="N329" t="s">
        <v>149</v>
      </c>
      <c r="O329" t="s">
        <v>146</v>
      </c>
      <c r="P329" t="s">
        <v>147</v>
      </c>
      <c r="Q329" t="s">
        <v>148</v>
      </c>
      <c r="R329">
        <v>99999</v>
      </c>
      <c r="S329" t="s">
        <v>71</v>
      </c>
      <c r="U329" t="s">
        <v>96</v>
      </c>
      <c r="V329" t="s">
        <v>78</v>
      </c>
      <c r="W329">
        <v>46</v>
      </c>
      <c r="X329">
        <v>41</v>
      </c>
      <c r="Y329" s="18">
        <v>1886</v>
      </c>
      <c r="Z329" s="16">
        <v>194.25800000000004</v>
      </c>
    </row>
    <row r="330" spans="1:26" x14ac:dyDescent="0.25">
      <c r="A330">
        <v>1384</v>
      </c>
      <c r="B330" s="17">
        <v>43444</v>
      </c>
      <c r="C330">
        <v>10</v>
      </c>
      <c r="D330" t="s">
        <v>138</v>
      </c>
      <c r="E330" t="s">
        <v>139</v>
      </c>
      <c r="F330" t="s">
        <v>140</v>
      </c>
      <c r="G330" t="s">
        <v>141</v>
      </c>
      <c r="H330">
        <v>99999</v>
      </c>
      <c r="I330" t="s">
        <v>71</v>
      </c>
      <c r="J330" t="s">
        <v>142</v>
      </c>
      <c r="K330" t="s">
        <v>86</v>
      </c>
      <c r="L330" s="17">
        <v>43446</v>
      </c>
      <c r="M330" t="s">
        <v>87</v>
      </c>
      <c r="N330" t="s">
        <v>143</v>
      </c>
      <c r="O330" t="s">
        <v>139</v>
      </c>
      <c r="P330" t="s">
        <v>140</v>
      </c>
      <c r="Q330" t="s">
        <v>141</v>
      </c>
      <c r="R330">
        <v>99999</v>
      </c>
      <c r="S330" t="s">
        <v>71</v>
      </c>
      <c r="U330" t="s">
        <v>150</v>
      </c>
      <c r="V330" t="s">
        <v>151</v>
      </c>
      <c r="W330" s="16">
        <v>25</v>
      </c>
      <c r="X330">
        <v>94</v>
      </c>
      <c r="Y330" s="18">
        <v>2350</v>
      </c>
      <c r="Z330" s="16">
        <v>235</v>
      </c>
    </row>
    <row r="331" spans="1:26" x14ac:dyDescent="0.25">
      <c r="A331">
        <v>1385</v>
      </c>
      <c r="B331" s="17">
        <v>43444</v>
      </c>
      <c r="C331">
        <v>10</v>
      </c>
      <c r="D331" t="s">
        <v>138</v>
      </c>
      <c r="E331" t="s">
        <v>139</v>
      </c>
      <c r="F331" t="s">
        <v>140</v>
      </c>
      <c r="G331" t="s">
        <v>141</v>
      </c>
      <c r="H331">
        <v>99999</v>
      </c>
      <c r="I331" t="s">
        <v>71</v>
      </c>
      <c r="J331" t="s">
        <v>142</v>
      </c>
      <c r="K331" t="s">
        <v>86</v>
      </c>
      <c r="L331" s="17">
        <v>43446</v>
      </c>
      <c r="M331" t="s">
        <v>87</v>
      </c>
      <c r="N331" t="s">
        <v>143</v>
      </c>
      <c r="O331" t="s">
        <v>139</v>
      </c>
      <c r="P331" t="s">
        <v>140</v>
      </c>
      <c r="Q331" t="s">
        <v>141</v>
      </c>
      <c r="R331">
        <v>99999</v>
      </c>
      <c r="S331" t="s">
        <v>71</v>
      </c>
      <c r="U331" t="s">
        <v>152</v>
      </c>
      <c r="V331" t="s">
        <v>153</v>
      </c>
      <c r="W331" s="16">
        <v>22</v>
      </c>
      <c r="X331">
        <v>20</v>
      </c>
      <c r="Y331" s="18">
        <v>440</v>
      </c>
      <c r="Z331" s="16">
        <v>46.2</v>
      </c>
    </row>
    <row r="332" spans="1:26" x14ac:dyDescent="0.25">
      <c r="A332">
        <v>1386</v>
      </c>
      <c r="B332" s="17">
        <v>43444</v>
      </c>
      <c r="C332">
        <v>10</v>
      </c>
      <c r="D332" t="s">
        <v>138</v>
      </c>
      <c r="E332" t="s">
        <v>139</v>
      </c>
      <c r="F332" t="s">
        <v>140</v>
      </c>
      <c r="G332" t="s">
        <v>141</v>
      </c>
      <c r="H332">
        <v>99999</v>
      </c>
      <c r="I332" t="s">
        <v>71</v>
      </c>
      <c r="J332" t="s">
        <v>142</v>
      </c>
      <c r="K332" t="s">
        <v>86</v>
      </c>
      <c r="L332">
        <v>41985</v>
      </c>
      <c r="M332" t="s">
        <v>87</v>
      </c>
      <c r="N332" t="s">
        <v>143</v>
      </c>
      <c r="O332" t="s">
        <v>139</v>
      </c>
      <c r="P332" t="s">
        <v>140</v>
      </c>
      <c r="Q332" t="s">
        <v>141</v>
      </c>
      <c r="R332">
        <v>99999</v>
      </c>
      <c r="S332" t="s">
        <v>71</v>
      </c>
      <c r="U332" t="s">
        <v>105</v>
      </c>
      <c r="V332" t="s">
        <v>106</v>
      </c>
      <c r="W332" s="16">
        <v>9.1999999999999993</v>
      </c>
      <c r="X332">
        <v>13</v>
      </c>
      <c r="Y332" s="18">
        <v>119.6</v>
      </c>
      <c r="Z332" s="16">
        <v>12.438400000000001</v>
      </c>
    </row>
    <row r="333" spans="1:26" x14ac:dyDescent="0.25">
      <c r="A333">
        <v>1387</v>
      </c>
      <c r="B333" s="17">
        <v>43445</v>
      </c>
      <c r="C333">
        <v>11</v>
      </c>
      <c r="D333" t="s">
        <v>154</v>
      </c>
      <c r="E333" t="s">
        <v>155</v>
      </c>
      <c r="F333" t="s">
        <v>156</v>
      </c>
      <c r="G333" t="s">
        <v>157</v>
      </c>
      <c r="H333">
        <v>99999</v>
      </c>
      <c r="I333" t="s">
        <v>71</v>
      </c>
      <c r="J333" t="s">
        <v>135</v>
      </c>
      <c r="K333" t="s">
        <v>136</v>
      </c>
      <c r="M333" t="s">
        <v>103</v>
      </c>
      <c r="N333" t="s">
        <v>158</v>
      </c>
      <c r="O333" t="s">
        <v>155</v>
      </c>
      <c r="P333" t="s">
        <v>156</v>
      </c>
      <c r="Q333" t="s">
        <v>157</v>
      </c>
      <c r="R333">
        <v>99999</v>
      </c>
      <c r="S333" t="s">
        <v>71</v>
      </c>
      <c r="U333" t="s">
        <v>79</v>
      </c>
      <c r="V333" t="s">
        <v>80</v>
      </c>
      <c r="W333" s="16">
        <v>3.5</v>
      </c>
      <c r="X333">
        <v>74</v>
      </c>
      <c r="Y333" s="18">
        <v>259</v>
      </c>
      <c r="Z333" s="16">
        <v>26.936000000000003</v>
      </c>
    </row>
    <row r="334" spans="1:26" x14ac:dyDescent="0.25">
      <c r="A334">
        <v>1388</v>
      </c>
      <c r="B334" s="17">
        <v>43445</v>
      </c>
      <c r="C334">
        <v>11</v>
      </c>
      <c r="D334" t="s">
        <v>154</v>
      </c>
      <c r="E334" t="s">
        <v>155</v>
      </c>
      <c r="F334" t="s">
        <v>156</v>
      </c>
      <c r="G334" t="s">
        <v>157</v>
      </c>
      <c r="H334">
        <v>99999</v>
      </c>
      <c r="I334" t="s">
        <v>71</v>
      </c>
      <c r="J334" t="s">
        <v>135</v>
      </c>
      <c r="K334" t="s">
        <v>136</v>
      </c>
      <c r="M334" t="s">
        <v>103</v>
      </c>
      <c r="N334" t="s">
        <v>158</v>
      </c>
      <c r="O334" t="s">
        <v>155</v>
      </c>
      <c r="P334" t="s">
        <v>156</v>
      </c>
      <c r="Q334" t="s">
        <v>157</v>
      </c>
      <c r="R334">
        <v>99999</v>
      </c>
      <c r="S334" t="s">
        <v>71</v>
      </c>
      <c r="U334" t="s">
        <v>144</v>
      </c>
      <c r="V334" t="s">
        <v>78</v>
      </c>
      <c r="W334" s="16">
        <v>2.99</v>
      </c>
      <c r="X334">
        <v>53</v>
      </c>
      <c r="Y334" s="18">
        <v>158.47</v>
      </c>
      <c r="Z334" s="16">
        <v>16.005470000000003</v>
      </c>
    </row>
    <row r="335" spans="1:26" x14ac:dyDescent="0.25">
      <c r="A335">
        <v>1389</v>
      </c>
      <c r="B335" s="17">
        <v>43435</v>
      </c>
      <c r="C335">
        <v>1</v>
      </c>
      <c r="D335" t="s">
        <v>159</v>
      </c>
      <c r="E335" t="s">
        <v>160</v>
      </c>
      <c r="F335" t="s">
        <v>161</v>
      </c>
      <c r="G335" t="s">
        <v>162</v>
      </c>
      <c r="H335">
        <v>99999</v>
      </c>
      <c r="I335" t="s">
        <v>71</v>
      </c>
      <c r="J335" t="s">
        <v>101</v>
      </c>
      <c r="K335" t="s">
        <v>102</v>
      </c>
      <c r="N335" t="s">
        <v>163</v>
      </c>
      <c r="O335" t="s">
        <v>160</v>
      </c>
      <c r="P335" t="s">
        <v>161</v>
      </c>
      <c r="Q335" t="s">
        <v>162</v>
      </c>
      <c r="R335">
        <v>99999</v>
      </c>
      <c r="S335" t="s">
        <v>71</v>
      </c>
      <c r="U335" t="s">
        <v>95</v>
      </c>
      <c r="V335" t="s">
        <v>78</v>
      </c>
      <c r="W335" s="16">
        <v>18</v>
      </c>
      <c r="X335">
        <v>99</v>
      </c>
      <c r="Y335" s="18">
        <v>1782</v>
      </c>
      <c r="Z335" s="16">
        <v>174.63600000000002</v>
      </c>
    </row>
    <row r="336" spans="1:26" x14ac:dyDescent="0.25">
      <c r="A336">
        <v>1390</v>
      </c>
      <c r="B336" s="17">
        <v>43435</v>
      </c>
      <c r="C336">
        <v>1</v>
      </c>
      <c r="D336" t="s">
        <v>159</v>
      </c>
      <c r="E336" t="s">
        <v>160</v>
      </c>
      <c r="F336" t="s">
        <v>161</v>
      </c>
      <c r="G336" t="s">
        <v>162</v>
      </c>
      <c r="H336">
        <v>99999</v>
      </c>
      <c r="I336" t="s">
        <v>71</v>
      </c>
      <c r="J336" t="s">
        <v>101</v>
      </c>
      <c r="K336" t="s">
        <v>102</v>
      </c>
      <c r="N336" t="s">
        <v>163</v>
      </c>
      <c r="O336" t="s">
        <v>160</v>
      </c>
      <c r="P336" t="s">
        <v>161</v>
      </c>
      <c r="Q336" t="s">
        <v>162</v>
      </c>
      <c r="R336">
        <v>99999</v>
      </c>
      <c r="S336" t="s">
        <v>71</v>
      </c>
      <c r="U336" t="s">
        <v>96</v>
      </c>
      <c r="V336" t="s">
        <v>78</v>
      </c>
      <c r="W336" s="16">
        <v>46</v>
      </c>
      <c r="X336">
        <v>89</v>
      </c>
      <c r="Y336" s="18">
        <v>4094</v>
      </c>
      <c r="Z336" s="16">
        <v>388.93</v>
      </c>
    </row>
    <row r="337" spans="1:26" x14ac:dyDescent="0.25">
      <c r="A337">
        <v>1391</v>
      </c>
      <c r="B337" s="17">
        <v>43435</v>
      </c>
      <c r="C337">
        <v>1</v>
      </c>
      <c r="D337" t="s">
        <v>159</v>
      </c>
      <c r="E337" t="s">
        <v>160</v>
      </c>
      <c r="F337" t="s">
        <v>161</v>
      </c>
      <c r="G337" t="s">
        <v>162</v>
      </c>
      <c r="H337">
        <v>99999</v>
      </c>
      <c r="I337" t="s">
        <v>71</v>
      </c>
      <c r="J337" t="s">
        <v>101</v>
      </c>
      <c r="K337" t="s">
        <v>102</v>
      </c>
      <c r="L337" s="17"/>
      <c r="N337" t="s">
        <v>163</v>
      </c>
      <c r="O337" t="s">
        <v>160</v>
      </c>
      <c r="P337" t="s">
        <v>161</v>
      </c>
      <c r="Q337" t="s">
        <v>162</v>
      </c>
      <c r="R337">
        <v>99999</v>
      </c>
      <c r="S337" t="s">
        <v>71</v>
      </c>
      <c r="U337" t="s">
        <v>144</v>
      </c>
      <c r="V337" t="s">
        <v>78</v>
      </c>
      <c r="W337" s="16">
        <v>2.99</v>
      </c>
      <c r="X337">
        <v>64</v>
      </c>
      <c r="Y337" s="18">
        <v>191.36</v>
      </c>
      <c r="Z337" s="16">
        <v>19.518720000000002</v>
      </c>
    </row>
    <row r="338" spans="1:26" x14ac:dyDescent="0.25">
      <c r="A338">
        <v>1392</v>
      </c>
      <c r="B338" s="17">
        <v>43462</v>
      </c>
      <c r="C338">
        <v>28</v>
      </c>
      <c r="D338" t="s">
        <v>131</v>
      </c>
      <c r="E338" t="s">
        <v>132</v>
      </c>
      <c r="F338" t="s">
        <v>133</v>
      </c>
      <c r="G338" t="s">
        <v>134</v>
      </c>
      <c r="H338">
        <v>99999</v>
      </c>
      <c r="I338" t="s">
        <v>71</v>
      </c>
      <c r="J338" t="s">
        <v>135</v>
      </c>
      <c r="K338" t="s">
        <v>136</v>
      </c>
      <c r="L338" s="17">
        <v>43464</v>
      </c>
      <c r="M338" t="s">
        <v>103</v>
      </c>
      <c r="N338" t="s">
        <v>137</v>
      </c>
      <c r="O338" t="s">
        <v>132</v>
      </c>
      <c r="P338" t="s">
        <v>133</v>
      </c>
      <c r="Q338" t="s">
        <v>134</v>
      </c>
      <c r="R338">
        <v>99999</v>
      </c>
      <c r="S338" t="s">
        <v>71</v>
      </c>
      <c r="T338" t="s">
        <v>89</v>
      </c>
      <c r="U338" t="s">
        <v>121</v>
      </c>
      <c r="V338" t="s">
        <v>122</v>
      </c>
      <c r="W338" s="16">
        <v>9.65</v>
      </c>
      <c r="X338">
        <v>98</v>
      </c>
      <c r="Y338" s="18">
        <v>945.7</v>
      </c>
      <c r="Z338" s="16">
        <v>96.461400000000012</v>
      </c>
    </row>
    <row r="339" spans="1:26" x14ac:dyDescent="0.25">
      <c r="A339">
        <v>1393</v>
      </c>
      <c r="B339" s="17">
        <v>43462</v>
      </c>
      <c r="C339">
        <v>28</v>
      </c>
      <c r="D339" t="s">
        <v>131</v>
      </c>
      <c r="E339" t="s">
        <v>132</v>
      </c>
      <c r="F339" t="s">
        <v>133</v>
      </c>
      <c r="G339" t="s">
        <v>134</v>
      </c>
      <c r="H339">
        <v>99999</v>
      </c>
      <c r="I339" t="s">
        <v>71</v>
      </c>
      <c r="J339" t="s">
        <v>135</v>
      </c>
      <c r="K339" t="s">
        <v>136</v>
      </c>
      <c r="L339" s="17">
        <v>43464</v>
      </c>
      <c r="M339" t="s">
        <v>103</v>
      </c>
      <c r="N339" t="s">
        <v>137</v>
      </c>
      <c r="O339" t="s">
        <v>132</v>
      </c>
      <c r="P339" t="s">
        <v>133</v>
      </c>
      <c r="Q339" t="s">
        <v>134</v>
      </c>
      <c r="R339">
        <v>99999</v>
      </c>
      <c r="S339" t="s">
        <v>71</v>
      </c>
      <c r="T339" t="s">
        <v>89</v>
      </c>
      <c r="U339" t="s">
        <v>164</v>
      </c>
      <c r="V339" t="s">
        <v>165</v>
      </c>
      <c r="W339" s="16">
        <v>18.399999999999999</v>
      </c>
      <c r="X339">
        <v>86</v>
      </c>
      <c r="Y339" s="18">
        <v>1582.3999999999999</v>
      </c>
      <c r="Z339" s="16">
        <v>155.0752</v>
      </c>
    </row>
    <row r="340" spans="1:26" x14ac:dyDescent="0.25">
      <c r="A340">
        <v>1394</v>
      </c>
      <c r="B340" s="17">
        <v>43443</v>
      </c>
      <c r="C340">
        <v>9</v>
      </c>
      <c r="D340" t="s">
        <v>166</v>
      </c>
      <c r="E340" t="s">
        <v>167</v>
      </c>
      <c r="F340" t="s">
        <v>168</v>
      </c>
      <c r="G340" t="s">
        <v>169</v>
      </c>
      <c r="H340">
        <v>99999</v>
      </c>
      <c r="I340" t="s">
        <v>71</v>
      </c>
      <c r="J340" t="s">
        <v>170</v>
      </c>
      <c r="K340" t="s">
        <v>73</v>
      </c>
      <c r="L340" s="17">
        <v>43445</v>
      </c>
      <c r="M340" t="s">
        <v>87</v>
      </c>
      <c r="N340" t="s">
        <v>171</v>
      </c>
      <c r="O340" t="s">
        <v>167</v>
      </c>
      <c r="P340" t="s">
        <v>168</v>
      </c>
      <c r="Q340" t="s">
        <v>169</v>
      </c>
      <c r="R340">
        <v>99999</v>
      </c>
      <c r="S340" t="s">
        <v>71</v>
      </c>
      <c r="T340" t="s">
        <v>76</v>
      </c>
      <c r="U340" t="s">
        <v>172</v>
      </c>
      <c r="V340" t="s">
        <v>173</v>
      </c>
      <c r="W340" s="16">
        <v>19.5</v>
      </c>
      <c r="X340">
        <v>20</v>
      </c>
      <c r="Y340" s="18">
        <v>390</v>
      </c>
      <c r="Z340" s="16">
        <v>40.950000000000003</v>
      </c>
    </row>
    <row r="341" spans="1:26" x14ac:dyDescent="0.25">
      <c r="A341">
        <v>1395</v>
      </c>
      <c r="B341" s="17">
        <v>43443</v>
      </c>
      <c r="C341">
        <v>9</v>
      </c>
      <c r="D341" t="s">
        <v>166</v>
      </c>
      <c r="E341" t="s">
        <v>167</v>
      </c>
      <c r="F341" t="s">
        <v>168</v>
      </c>
      <c r="G341" t="s">
        <v>169</v>
      </c>
      <c r="H341">
        <v>99999</v>
      </c>
      <c r="I341" t="s">
        <v>71</v>
      </c>
      <c r="J341" t="s">
        <v>170</v>
      </c>
      <c r="K341" t="s">
        <v>73</v>
      </c>
      <c r="L341" s="17">
        <v>43445</v>
      </c>
      <c r="M341" t="s">
        <v>87</v>
      </c>
      <c r="N341" t="s">
        <v>171</v>
      </c>
      <c r="O341" t="s">
        <v>167</v>
      </c>
      <c r="P341" t="s">
        <v>168</v>
      </c>
      <c r="Q341" t="s">
        <v>169</v>
      </c>
      <c r="R341">
        <v>99999</v>
      </c>
      <c r="S341" t="s">
        <v>71</v>
      </c>
      <c r="T341" t="s">
        <v>76</v>
      </c>
      <c r="U341" t="s">
        <v>174</v>
      </c>
      <c r="V341" t="s">
        <v>175</v>
      </c>
      <c r="W341" s="16">
        <v>34.799999999999997</v>
      </c>
      <c r="X341">
        <v>69</v>
      </c>
      <c r="Y341" s="18">
        <v>2401.1999999999998</v>
      </c>
      <c r="Z341" s="16">
        <v>240.12</v>
      </c>
    </row>
    <row r="342" spans="1:26" x14ac:dyDescent="0.25">
      <c r="A342">
        <v>1396</v>
      </c>
      <c r="B342" s="17">
        <v>43440</v>
      </c>
      <c r="C342">
        <v>6</v>
      </c>
      <c r="D342" t="s">
        <v>123</v>
      </c>
      <c r="E342" t="s">
        <v>124</v>
      </c>
      <c r="F342" t="s">
        <v>125</v>
      </c>
      <c r="G342" t="s">
        <v>126</v>
      </c>
      <c r="H342">
        <v>99999</v>
      </c>
      <c r="I342" t="s">
        <v>71</v>
      </c>
      <c r="J342" t="s">
        <v>127</v>
      </c>
      <c r="K342" t="s">
        <v>102</v>
      </c>
      <c r="L342" s="17">
        <v>43442</v>
      </c>
      <c r="M342" t="s">
        <v>74</v>
      </c>
      <c r="N342" t="s">
        <v>128</v>
      </c>
      <c r="O342" t="s">
        <v>124</v>
      </c>
      <c r="P342" t="s">
        <v>125</v>
      </c>
      <c r="Q342" t="s">
        <v>126</v>
      </c>
      <c r="R342">
        <v>99999</v>
      </c>
      <c r="S342" t="s">
        <v>71</v>
      </c>
      <c r="T342" t="s">
        <v>89</v>
      </c>
      <c r="U342" t="s">
        <v>77</v>
      </c>
      <c r="V342" t="s">
        <v>78</v>
      </c>
      <c r="W342" s="16">
        <v>14</v>
      </c>
      <c r="X342">
        <v>68</v>
      </c>
      <c r="Y342" s="18">
        <v>952</v>
      </c>
      <c r="Z342" s="16">
        <v>91.391999999999996</v>
      </c>
    </row>
    <row r="343" spans="1:26" x14ac:dyDescent="0.25">
      <c r="A343">
        <v>1397</v>
      </c>
      <c r="B343" s="17">
        <v>43442</v>
      </c>
      <c r="C343">
        <v>8</v>
      </c>
      <c r="D343" t="s">
        <v>97</v>
      </c>
      <c r="E343" t="s">
        <v>98</v>
      </c>
      <c r="F343" t="s">
        <v>99</v>
      </c>
      <c r="G343" t="s">
        <v>100</v>
      </c>
      <c r="H343">
        <v>99999</v>
      </c>
      <c r="I343" t="s">
        <v>71</v>
      </c>
      <c r="J343" t="s">
        <v>101</v>
      </c>
      <c r="K343" t="s">
        <v>102</v>
      </c>
      <c r="L343" s="17">
        <v>43444</v>
      </c>
      <c r="M343" t="s">
        <v>74</v>
      </c>
      <c r="N343" t="s">
        <v>104</v>
      </c>
      <c r="O343" t="s">
        <v>98</v>
      </c>
      <c r="P343" t="s">
        <v>99</v>
      </c>
      <c r="Q343" t="s">
        <v>100</v>
      </c>
      <c r="R343">
        <v>99999</v>
      </c>
      <c r="S343" t="s">
        <v>71</v>
      </c>
      <c r="T343" t="s">
        <v>76</v>
      </c>
      <c r="U343" t="s">
        <v>129</v>
      </c>
      <c r="V343" t="s">
        <v>130</v>
      </c>
      <c r="W343" s="16">
        <v>40</v>
      </c>
      <c r="X343">
        <v>52</v>
      </c>
      <c r="Y343" s="18">
        <v>2080</v>
      </c>
      <c r="Z343" s="16">
        <v>203.84</v>
      </c>
    </row>
    <row r="344" spans="1:26" x14ac:dyDescent="0.25">
      <c r="A344">
        <v>1398</v>
      </c>
      <c r="B344" s="17">
        <v>43442</v>
      </c>
      <c r="C344">
        <v>8</v>
      </c>
      <c r="D344" t="s">
        <v>97</v>
      </c>
      <c r="E344" t="s">
        <v>98</v>
      </c>
      <c r="F344" t="s">
        <v>99</v>
      </c>
      <c r="G344" t="s">
        <v>100</v>
      </c>
      <c r="H344">
        <v>99999</v>
      </c>
      <c r="I344" t="s">
        <v>71</v>
      </c>
      <c r="J344" t="s">
        <v>101</v>
      </c>
      <c r="K344" t="s">
        <v>102</v>
      </c>
      <c r="L344" s="17">
        <v>43444</v>
      </c>
      <c r="M344" t="s">
        <v>74</v>
      </c>
      <c r="N344" t="s">
        <v>104</v>
      </c>
      <c r="O344" t="s">
        <v>98</v>
      </c>
      <c r="P344" t="s">
        <v>99</v>
      </c>
      <c r="Q344" t="s">
        <v>100</v>
      </c>
      <c r="R344">
        <v>99999</v>
      </c>
      <c r="S344" t="s">
        <v>71</v>
      </c>
      <c r="T344" t="s">
        <v>76</v>
      </c>
      <c r="U344" t="s">
        <v>105</v>
      </c>
      <c r="V344" t="s">
        <v>106</v>
      </c>
      <c r="W344" s="16">
        <v>9.1999999999999993</v>
      </c>
      <c r="X344">
        <v>40</v>
      </c>
      <c r="Y344" s="18">
        <v>368</v>
      </c>
      <c r="Z344" s="16">
        <v>38.640000000000008</v>
      </c>
    </row>
    <row r="345" spans="1:26" x14ac:dyDescent="0.25">
      <c r="A345">
        <v>1399</v>
      </c>
      <c r="B345" s="17">
        <v>43459</v>
      </c>
      <c r="C345">
        <v>25</v>
      </c>
      <c r="D345" t="s">
        <v>178</v>
      </c>
      <c r="E345" t="s">
        <v>179</v>
      </c>
      <c r="F345" t="s">
        <v>140</v>
      </c>
      <c r="G345" t="s">
        <v>141</v>
      </c>
      <c r="H345">
        <v>99999</v>
      </c>
      <c r="I345" t="s">
        <v>71</v>
      </c>
      <c r="J345" t="s">
        <v>142</v>
      </c>
      <c r="K345" t="s">
        <v>86</v>
      </c>
      <c r="L345" s="17">
        <v>43461</v>
      </c>
      <c r="M345" t="s">
        <v>87</v>
      </c>
      <c r="N345" t="s">
        <v>180</v>
      </c>
      <c r="O345" t="s">
        <v>179</v>
      </c>
      <c r="P345" t="s">
        <v>140</v>
      </c>
      <c r="Q345" t="s">
        <v>141</v>
      </c>
      <c r="R345">
        <v>99999</v>
      </c>
      <c r="S345" t="s">
        <v>71</v>
      </c>
      <c r="T345" t="s">
        <v>120</v>
      </c>
      <c r="U345" t="s">
        <v>187</v>
      </c>
      <c r="V345" t="s">
        <v>106</v>
      </c>
      <c r="W345" s="16">
        <v>10</v>
      </c>
      <c r="X345">
        <v>100</v>
      </c>
      <c r="Y345" s="18">
        <v>1000</v>
      </c>
      <c r="Z345" s="16">
        <v>98</v>
      </c>
    </row>
    <row r="346" spans="1:26" x14ac:dyDescent="0.25">
      <c r="A346">
        <v>1400</v>
      </c>
      <c r="B346" s="17">
        <v>43460</v>
      </c>
      <c r="C346">
        <v>26</v>
      </c>
      <c r="D346" t="s">
        <v>181</v>
      </c>
      <c r="E346" t="s">
        <v>182</v>
      </c>
      <c r="F346" t="s">
        <v>156</v>
      </c>
      <c r="G346" t="s">
        <v>157</v>
      </c>
      <c r="H346">
        <v>99999</v>
      </c>
      <c r="I346" t="s">
        <v>71</v>
      </c>
      <c r="J346" t="s">
        <v>135</v>
      </c>
      <c r="K346" t="s">
        <v>136</v>
      </c>
      <c r="L346" s="17">
        <v>43462</v>
      </c>
      <c r="M346" t="s">
        <v>103</v>
      </c>
      <c r="N346" t="s">
        <v>183</v>
      </c>
      <c r="O346" t="s">
        <v>182</v>
      </c>
      <c r="P346" t="s">
        <v>156</v>
      </c>
      <c r="Q346" t="s">
        <v>157</v>
      </c>
      <c r="R346">
        <v>99999</v>
      </c>
      <c r="S346" t="s">
        <v>71</v>
      </c>
      <c r="T346" t="s">
        <v>89</v>
      </c>
      <c r="U346" t="s">
        <v>188</v>
      </c>
      <c r="V346" t="s">
        <v>189</v>
      </c>
      <c r="W346" s="16">
        <v>21.35</v>
      </c>
      <c r="X346">
        <v>88</v>
      </c>
      <c r="Y346" s="18">
        <v>1878.8000000000002</v>
      </c>
      <c r="Z346" s="16">
        <v>184.12240000000003</v>
      </c>
    </row>
    <row r="347" spans="1:26" x14ac:dyDescent="0.25">
      <c r="A347">
        <v>1401</v>
      </c>
      <c r="B347" s="17">
        <v>43460</v>
      </c>
      <c r="C347">
        <v>26</v>
      </c>
      <c r="D347" t="s">
        <v>181</v>
      </c>
      <c r="E347" t="s">
        <v>182</v>
      </c>
      <c r="F347" t="s">
        <v>156</v>
      </c>
      <c r="G347" t="s">
        <v>157</v>
      </c>
      <c r="H347">
        <v>99999</v>
      </c>
      <c r="I347" t="s">
        <v>71</v>
      </c>
      <c r="J347" t="s">
        <v>135</v>
      </c>
      <c r="K347" t="s">
        <v>136</v>
      </c>
      <c r="L347" s="17">
        <v>43462</v>
      </c>
      <c r="M347" t="s">
        <v>103</v>
      </c>
      <c r="N347" t="s">
        <v>183</v>
      </c>
      <c r="O347" t="s">
        <v>182</v>
      </c>
      <c r="P347" t="s">
        <v>156</v>
      </c>
      <c r="Q347" t="s">
        <v>157</v>
      </c>
      <c r="R347">
        <v>99999</v>
      </c>
      <c r="S347" t="s">
        <v>71</v>
      </c>
      <c r="T347" t="s">
        <v>89</v>
      </c>
      <c r="U347" t="s">
        <v>121</v>
      </c>
      <c r="V347" t="s">
        <v>122</v>
      </c>
      <c r="W347" s="16">
        <v>9.65</v>
      </c>
      <c r="X347">
        <v>46</v>
      </c>
      <c r="Y347" s="18">
        <v>443.90000000000003</v>
      </c>
      <c r="Z347" s="16">
        <v>42.614400000000003</v>
      </c>
    </row>
    <row r="348" spans="1:26" x14ac:dyDescent="0.25">
      <c r="A348">
        <v>1402</v>
      </c>
      <c r="B348" s="17">
        <v>43460</v>
      </c>
      <c r="C348">
        <v>26</v>
      </c>
      <c r="D348" t="s">
        <v>181</v>
      </c>
      <c r="E348" t="s">
        <v>182</v>
      </c>
      <c r="F348" t="s">
        <v>156</v>
      </c>
      <c r="G348" t="s">
        <v>157</v>
      </c>
      <c r="H348">
        <v>99999</v>
      </c>
      <c r="I348" t="s">
        <v>71</v>
      </c>
      <c r="J348" t="s">
        <v>135</v>
      </c>
      <c r="K348" t="s">
        <v>136</v>
      </c>
      <c r="L348" s="17">
        <v>43462</v>
      </c>
      <c r="M348" t="s">
        <v>103</v>
      </c>
      <c r="N348" t="s">
        <v>183</v>
      </c>
      <c r="O348" t="s">
        <v>182</v>
      </c>
      <c r="P348" t="s">
        <v>156</v>
      </c>
      <c r="Q348" t="s">
        <v>157</v>
      </c>
      <c r="R348">
        <v>99999</v>
      </c>
      <c r="S348" t="s">
        <v>71</v>
      </c>
      <c r="T348" t="s">
        <v>89</v>
      </c>
      <c r="U348" t="s">
        <v>164</v>
      </c>
      <c r="V348" t="s">
        <v>165</v>
      </c>
      <c r="W348" s="16">
        <v>18.399999999999999</v>
      </c>
      <c r="X348">
        <v>93</v>
      </c>
      <c r="Y348" s="18">
        <v>1711.1999999999998</v>
      </c>
      <c r="Z348" s="16">
        <v>167.69759999999999</v>
      </c>
    </row>
    <row r="349" spans="1:26" x14ac:dyDescent="0.25">
      <c r="A349">
        <v>1403</v>
      </c>
      <c r="B349" s="17">
        <v>43463</v>
      </c>
      <c r="C349">
        <v>29</v>
      </c>
      <c r="D349" t="s">
        <v>107</v>
      </c>
      <c r="E349" t="s">
        <v>108</v>
      </c>
      <c r="F349" t="s">
        <v>109</v>
      </c>
      <c r="G349" t="s">
        <v>110</v>
      </c>
      <c r="H349">
        <v>99999</v>
      </c>
      <c r="I349" t="s">
        <v>71</v>
      </c>
      <c r="J349" t="s">
        <v>111</v>
      </c>
      <c r="K349" t="s">
        <v>73</v>
      </c>
      <c r="L349" s="17">
        <v>43465</v>
      </c>
      <c r="M349" t="s">
        <v>74</v>
      </c>
      <c r="N349" t="s">
        <v>112</v>
      </c>
      <c r="O349" t="s">
        <v>108</v>
      </c>
      <c r="P349" t="s">
        <v>109</v>
      </c>
      <c r="Q349" t="s">
        <v>110</v>
      </c>
      <c r="R349">
        <v>99999</v>
      </c>
      <c r="S349" t="s">
        <v>71</v>
      </c>
      <c r="T349" t="s">
        <v>76</v>
      </c>
      <c r="U349" t="s">
        <v>77</v>
      </c>
      <c r="V349" t="s">
        <v>78</v>
      </c>
      <c r="W349" s="16">
        <v>14</v>
      </c>
      <c r="X349">
        <v>96</v>
      </c>
      <c r="Y349" s="18">
        <v>1344</v>
      </c>
      <c r="Z349" s="16">
        <v>141.12</v>
      </c>
    </row>
    <row r="350" spans="1:26" x14ac:dyDescent="0.25">
      <c r="A350">
        <v>1404</v>
      </c>
      <c r="B350" s="17">
        <v>43440</v>
      </c>
      <c r="C350">
        <v>6</v>
      </c>
      <c r="D350" t="s">
        <v>123</v>
      </c>
      <c r="E350" t="s">
        <v>124</v>
      </c>
      <c r="F350" t="s">
        <v>125</v>
      </c>
      <c r="G350" t="s">
        <v>126</v>
      </c>
      <c r="H350">
        <v>99999</v>
      </c>
      <c r="I350" t="s">
        <v>71</v>
      </c>
      <c r="J350" t="s">
        <v>127</v>
      </c>
      <c r="K350" t="s">
        <v>102</v>
      </c>
      <c r="L350" s="17">
        <v>43442</v>
      </c>
      <c r="M350" t="s">
        <v>103</v>
      </c>
      <c r="N350" t="s">
        <v>128</v>
      </c>
      <c r="O350" t="s">
        <v>124</v>
      </c>
      <c r="P350" t="s">
        <v>125</v>
      </c>
      <c r="Q350" t="s">
        <v>126</v>
      </c>
      <c r="R350">
        <v>99999</v>
      </c>
      <c r="S350" t="s">
        <v>71</v>
      </c>
      <c r="T350" t="s">
        <v>76</v>
      </c>
      <c r="U350" t="s">
        <v>113</v>
      </c>
      <c r="V350" t="s">
        <v>114</v>
      </c>
      <c r="W350">
        <v>12.75</v>
      </c>
      <c r="X350">
        <v>12</v>
      </c>
      <c r="Y350" s="18">
        <v>153</v>
      </c>
      <c r="Z350" s="16">
        <v>16.065000000000001</v>
      </c>
    </row>
    <row r="351" spans="1:26" x14ac:dyDescent="0.25">
      <c r="A351">
        <v>1406</v>
      </c>
      <c r="B351" s="17">
        <v>43438</v>
      </c>
      <c r="C351">
        <v>4</v>
      </c>
      <c r="D351" t="s">
        <v>81</v>
      </c>
      <c r="E351" t="s">
        <v>82</v>
      </c>
      <c r="F351" t="s">
        <v>83</v>
      </c>
      <c r="G351" t="s">
        <v>84</v>
      </c>
      <c r="H351">
        <v>99999</v>
      </c>
      <c r="I351" t="s">
        <v>71</v>
      </c>
      <c r="J351" t="s">
        <v>85</v>
      </c>
      <c r="K351" t="s">
        <v>86</v>
      </c>
      <c r="L351" s="17">
        <v>43440</v>
      </c>
      <c r="M351" t="s">
        <v>87</v>
      </c>
      <c r="N351" t="s">
        <v>88</v>
      </c>
      <c r="O351" t="s">
        <v>82</v>
      </c>
      <c r="P351" t="s">
        <v>83</v>
      </c>
      <c r="Q351" t="s">
        <v>84</v>
      </c>
      <c r="R351">
        <v>99999</v>
      </c>
      <c r="S351" t="s">
        <v>71</v>
      </c>
      <c r="T351" t="s">
        <v>89</v>
      </c>
      <c r="U351" t="s">
        <v>190</v>
      </c>
      <c r="V351" t="s">
        <v>151</v>
      </c>
      <c r="W351">
        <v>81</v>
      </c>
      <c r="X351">
        <v>38</v>
      </c>
      <c r="Y351" s="18">
        <v>3078</v>
      </c>
      <c r="Z351" s="16">
        <v>292.41000000000003</v>
      </c>
    </row>
    <row r="352" spans="1:26" x14ac:dyDescent="0.25">
      <c r="A352">
        <v>1407</v>
      </c>
      <c r="B352" s="17">
        <v>43438</v>
      </c>
      <c r="C352">
        <v>4</v>
      </c>
      <c r="D352" t="s">
        <v>81</v>
      </c>
      <c r="E352" t="s">
        <v>82</v>
      </c>
      <c r="F352" t="s">
        <v>83</v>
      </c>
      <c r="G352" t="s">
        <v>84</v>
      </c>
      <c r="H352">
        <v>99999</v>
      </c>
      <c r="I352" t="s">
        <v>71</v>
      </c>
      <c r="J352" t="s">
        <v>85</v>
      </c>
      <c r="K352" t="s">
        <v>86</v>
      </c>
      <c r="L352" s="17">
        <v>43440</v>
      </c>
      <c r="M352" t="s">
        <v>87</v>
      </c>
      <c r="N352" t="s">
        <v>88</v>
      </c>
      <c r="O352" t="s">
        <v>82</v>
      </c>
      <c r="P352" t="s">
        <v>83</v>
      </c>
      <c r="Q352" t="s">
        <v>84</v>
      </c>
      <c r="R352">
        <v>99999</v>
      </c>
      <c r="S352" t="s">
        <v>71</v>
      </c>
      <c r="T352" t="s">
        <v>89</v>
      </c>
      <c r="U352" t="s">
        <v>191</v>
      </c>
      <c r="V352" t="s">
        <v>192</v>
      </c>
      <c r="W352">
        <v>7</v>
      </c>
      <c r="X352">
        <v>42</v>
      </c>
      <c r="Y352" s="18">
        <v>294</v>
      </c>
      <c r="Z352" s="16">
        <v>29.106000000000002</v>
      </c>
    </row>
    <row r="353" spans="1:26" x14ac:dyDescent="0.25">
      <c r="A353">
        <v>1409</v>
      </c>
      <c r="B353" s="17">
        <v>43442</v>
      </c>
      <c r="C353">
        <v>8</v>
      </c>
      <c r="D353" t="s">
        <v>97</v>
      </c>
      <c r="E353" t="s">
        <v>98</v>
      </c>
      <c r="F353" t="s">
        <v>99</v>
      </c>
      <c r="G353" t="s">
        <v>100</v>
      </c>
      <c r="H353">
        <v>99999</v>
      </c>
      <c r="I353" t="s">
        <v>71</v>
      </c>
      <c r="J353" t="s">
        <v>101</v>
      </c>
      <c r="K353" t="s">
        <v>102</v>
      </c>
      <c r="L353" s="17">
        <v>43444</v>
      </c>
      <c r="M353" t="s">
        <v>103</v>
      </c>
      <c r="N353" t="s">
        <v>104</v>
      </c>
      <c r="O353" t="s">
        <v>98</v>
      </c>
      <c r="P353" t="s">
        <v>99</v>
      </c>
      <c r="Q353" t="s">
        <v>100</v>
      </c>
      <c r="R353">
        <v>99999</v>
      </c>
      <c r="S353" t="s">
        <v>71</v>
      </c>
      <c r="T353" t="s">
        <v>89</v>
      </c>
      <c r="U353" t="s">
        <v>174</v>
      </c>
      <c r="V353" t="s">
        <v>175</v>
      </c>
      <c r="W353">
        <v>34.799999999999997</v>
      </c>
      <c r="X353">
        <v>100</v>
      </c>
      <c r="Y353" s="18">
        <v>3479.9999999999995</v>
      </c>
      <c r="Z353" s="16">
        <v>344.52</v>
      </c>
    </row>
    <row r="354" spans="1:26" x14ac:dyDescent="0.25">
      <c r="A354">
        <v>1412</v>
      </c>
      <c r="B354" s="17">
        <v>43437</v>
      </c>
      <c r="C354">
        <v>3</v>
      </c>
      <c r="D354" t="s">
        <v>115</v>
      </c>
      <c r="E354" t="s">
        <v>116</v>
      </c>
      <c r="F354" t="s">
        <v>117</v>
      </c>
      <c r="G354" t="s">
        <v>118</v>
      </c>
      <c r="H354">
        <v>99999</v>
      </c>
      <c r="I354" t="s">
        <v>71</v>
      </c>
      <c r="J354" t="s">
        <v>72</v>
      </c>
      <c r="K354" t="s">
        <v>73</v>
      </c>
      <c r="L354" s="17">
        <v>43439</v>
      </c>
      <c r="M354" t="s">
        <v>74</v>
      </c>
      <c r="N354" t="s">
        <v>119</v>
      </c>
      <c r="O354" t="s">
        <v>116</v>
      </c>
      <c r="P354" t="s">
        <v>117</v>
      </c>
      <c r="Q354" t="s">
        <v>118</v>
      </c>
      <c r="R354">
        <v>99999</v>
      </c>
      <c r="S354" t="s">
        <v>71</v>
      </c>
      <c r="T354" t="s">
        <v>120</v>
      </c>
      <c r="U354" t="s">
        <v>176</v>
      </c>
      <c r="V354" t="s">
        <v>153</v>
      </c>
      <c r="W354">
        <v>10</v>
      </c>
      <c r="X354">
        <v>89</v>
      </c>
      <c r="Y354" s="18">
        <v>890</v>
      </c>
      <c r="Z354" s="16">
        <v>87.22</v>
      </c>
    </row>
    <row r="355" spans="1:26" x14ac:dyDescent="0.25">
      <c r="A355">
        <v>1413</v>
      </c>
      <c r="B355" s="17">
        <v>43437</v>
      </c>
      <c r="C355">
        <v>3</v>
      </c>
      <c r="D355" t="s">
        <v>115</v>
      </c>
      <c r="E355" t="s">
        <v>116</v>
      </c>
      <c r="F355" t="s">
        <v>117</v>
      </c>
      <c r="G355" t="s">
        <v>118</v>
      </c>
      <c r="H355">
        <v>99999</v>
      </c>
      <c r="I355" t="s">
        <v>71</v>
      </c>
      <c r="J355" t="s">
        <v>72</v>
      </c>
      <c r="K355" t="s">
        <v>73</v>
      </c>
      <c r="L355" s="17">
        <v>43439</v>
      </c>
      <c r="M355" t="s">
        <v>74</v>
      </c>
      <c r="N355" t="s">
        <v>119</v>
      </c>
      <c r="O355" t="s">
        <v>116</v>
      </c>
      <c r="P355" t="s">
        <v>117</v>
      </c>
      <c r="Q355" t="s">
        <v>118</v>
      </c>
      <c r="R355">
        <v>99999</v>
      </c>
      <c r="S355" t="s">
        <v>71</v>
      </c>
      <c r="T355" t="s">
        <v>120</v>
      </c>
      <c r="U355" t="s">
        <v>129</v>
      </c>
      <c r="V355" t="s">
        <v>130</v>
      </c>
      <c r="W355">
        <v>40</v>
      </c>
      <c r="X355">
        <v>12</v>
      </c>
      <c r="Y355" s="18">
        <v>480</v>
      </c>
      <c r="Z355" s="16">
        <v>46.56</v>
      </c>
    </row>
    <row r="356" spans="1:26" x14ac:dyDescent="0.25">
      <c r="A356">
        <v>1417</v>
      </c>
      <c r="B356" s="17">
        <v>43444</v>
      </c>
      <c r="C356">
        <v>10</v>
      </c>
      <c r="D356" t="s">
        <v>138</v>
      </c>
      <c r="E356" t="s">
        <v>139</v>
      </c>
      <c r="F356" t="s">
        <v>140</v>
      </c>
      <c r="G356" t="s">
        <v>141</v>
      </c>
      <c r="H356">
        <v>99999</v>
      </c>
      <c r="I356" t="s">
        <v>71</v>
      </c>
      <c r="J356" t="s">
        <v>142</v>
      </c>
      <c r="K356" t="s">
        <v>86</v>
      </c>
      <c r="L356" s="17">
        <v>43446</v>
      </c>
      <c r="M356" t="s">
        <v>74</v>
      </c>
      <c r="N356" t="s">
        <v>143</v>
      </c>
      <c r="O356" t="s">
        <v>139</v>
      </c>
      <c r="P356" t="s">
        <v>140</v>
      </c>
      <c r="Q356" t="s">
        <v>141</v>
      </c>
      <c r="R356">
        <v>99999</v>
      </c>
      <c r="S356" t="s">
        <v>71</v>
      </c>
      <c r="T356" t="s">
        <v>89</v>
      </c>
      <c r="U356" t="s">
        <v>177</v>
      </c>
      <c r="V356" t="s">
        <v>80</v>
      </c>
      <c r="W356">
        <v>10</v>
      </c>
      <c r="X356">
        <v>97</v>
      </c>
      <c r="Y356" s="18">
        <v>970</v>
      </c>
      <c r="Z356" s="16">
        <v>100.88000000000001</v>
      </c>
    </row>
    <row r="357" spans="1:26" x14ac:dyDescent="0.25">
      <c r="A357">
        <v>1419</v>
      </c>
      <c r="B357" s="17">
        <v>43444</v>
      </c>
      <c r="C357">
        <v>10</v>
      </c>
      <c r="D357" t="s">
        <v>138</v>
      </c>
      <c r="E357" t="s">
        <v>139</v>
      </c>
      <c r="F357" t="s">
        <v>140</v>
      </c>
      <c r="G357" t="s">
        <v>141</v>
      </c>
      <c r="H357">
        <v>99999</v>
      </c>
      <c r="I357" t="s">
        <v>71</v>
      </c>
      <c r="J357" t="s">
        <v>142</v>
      </c>
      <c r="K357" t="s">
        <v>86</v>
      </c>
      <c r="L357" s="17"/>
      <c r="M357" t="s">
        <v>87</v>
      </c>
      <c r="N357" t="s">
        <v>143</v>
      </c>
      <c r="O357" t="s">
        <v>139</v>
      </c>
      <c r="P357" t="s">
        <v>140</v>
      </c>
      <c r="Q357" t="s">
        <v>141</v>
      </c>
      <c r="R357">
        <v>99999</v>
      </c>
      <c r="S357" t="s">
        <v>71</v>
      </c>
      <c r="U357" t="s">
        <v>79</v>
      </c>
      <c r="V357" t="s">
        <v>80</v>
      </c>
      <c r="W357">
        <v>3.5</v>
      </c>
      <c r="X357">
        <v>53</v>
      </c>
      <c r="Y357" s="18">
        <v>185.5</v>
      </c>
      <c r="Z357" s="16">
        <v>17.622499999999999</v>
      </c>
    </row>
    <row r="358" spans="1:26" x14ac:dyDescent="0.25">
      <c r="A358">
        <v>1420</v>
      </c>
      <c r="B358" s="17">
        <v>43445</v>
      </c>
      <c r="C358">
        <v>11</v>
      </c>
      <c r="D358" t="s">
        <v>154</v>
      </c>
      <c r="E358" t="s">
        <v>155</v>
      </c>
      <c r="F358" t="s">
        <v>156</v>
      </c>
      <c r="G358" t="s">
        <v>157</v>
      </c>
      <c r="H358">
        <v>99999</v>
      </c>
      <c r="I358" t="s">
        <v>71</v>
      </c>
      <c r="J358" t="s">
        <v>135</v>
      </c>
      <c r="K358" t="s">
        <v>136</v>
      </c>
      <c r="L358" s="17"/>
      <c r="M358" t="s">
        <v>103</v>
      </c>
      <c r="N358" t="s">
        <v>158</v>
      </c>
      <c r="O358" t="s">
        <v>155</v>
      </c>
      <c r="P358" t="s">
        <v>156</v>
      </c>
      <c r="Q358" t="s">
        <v>157</v>
      </c>
      <c r="R358">
        <v>99999</v>
      </c>
      <c r="S358" t="s">
        <v>71</v>
      </c>
      <c r="U358" t="s">
        <v>129</v>
      </c>
      <c r="V358" t="s">
        <v>130</v>
      </c>
      <c r="W358">
        <v>40</v>
      </c>
      <c r="X358">
        <v>61</v>
      </c>
      <c r="Y358" s="18">
        <v>2440</v>
      </c>
      <c r="Z358" s="16">
        <v>248.88</v>
      </c>
    </row>
    <row r="359" spans="1:26" x14ac:dyDescent="0.25">
      <c r="A359">
        <v>1421</v>
      </c>
      <c r="B359" s="17">
        <v>43435</v>
      </c>
      <c r="C359">
        <v>1</v>
      </c>
      <c r="D359" t="s">
        <v>159</v>
      </c>
      <c r="E359" t="s">
        <v>160</v>
      </c>
      <c r="F359" t="s">
        <v>161</v>
      </c>
      <c r="G359" t="s">
        <v>162</v>
      </c>
      <c r="H359">
        <v>99999</v>
      </c>
      <c r="I359" t="s">
        <v>71</v>
      </c>
      <c r="J359" t="s">
        <v>101</v>
      </c>
      <c r="K359" t="s">
        <v>102</v>
      </c>
      <c r="L359" s="17"/>
      <c r="M359" t="s">
        <v>103</v>
      </c>
      <c r="N359" t="s">
        <v>163</v>
      </c>
      <c r="O359" t="s">
        <v>160</v>
      </c>
      <c r="P359" t="s">
        <v>161</v>
      </c>
      <c r="Q359" t="s">
        <v>162</v>
      </c>
      <c r="R359">
        <v>99999</v>
      </c>
      <c r="S359" t="s">
        <v>71</v>
      </c>
      <c r="U359" t="s">
        <v>164</v>
      </c>
      <c r="V359" t="s">
        <v>165</v>
      </c>
      <c r="W359">
        <v>18.399999999999999</v>
      </c>
      <c r="X359">
        <v>45</v>
      </c>
      <c r="Y359" s="18">
        <v>827.99999999999989</v>
      </c>
      <c r="Z359" s="16">
        <v>81.143999999999991</v>
      </c>
    </row>
    <row r="360" spans="1:26" x14ac:dyDescent="0.25">
      <c r="A360">
        <v>1422</v>
      </c>
      <c r="B360" s="17">
        <v>43462</v>
      </c>
      <c r="C360">
        <v>28</v>
      </c>
      <c r="D360" t="s">
        <v>131</v>
      </c>
      <c r="E360" t="s">
        <v>132</v>
      </c>
      <c r="F360" t="s">
        <v>133</v>
      </c>
      <c r="G360" t="s">
        <v>134</v>
      </c>
      <c r="H360">
        <v>99999</v>
      </c>
      <c r="I360" t="s">
        <v>71</v>
      </c>
      <c r="J360" t="s">
        <v>135</v>
      </c>
      <c r="K360" t="s">
        <v>136</v>
      </c>
      <c r="L360" s="17">
        <v>43464</v>
      </c>
      <c r="M360" t="s">
        <v>103</v>
      </c>
      <c r="N360" t="s">
        <v>137</v>
      </c>
      <c r="O360" t="s">
        <v>132</v>
      </c>
      <c r="P360" t="s">
        <v>133</v>
      </c>
      <c r="Q360" t="s">
        <v>134</v>
      </c>
      <c r="R360">
        <v>99999</v>
      </c>
      <c r="S360" t="s">
        <v>71</v>
      </c>
      <c r="T360" t="s">
        <v>89</v>
      </c>
      <c r="U360" t="s">
        <v>96</v>
      </c>
      <c r="V360" t="s">
        <v>78</v>
      </c>
      <c r="W360">
        <v>46</v>
      </c>
      <c r="X360">
        <v>43</v>
      </c>
      <c r="Y360" s="18">
        <v>1978</v>
      </c>
      <c r="Z360" s="16">
        <v>197.8</v>
      </c>
    </row>
    <row r="361" spans="1:26" x14ac:dyDescent="0.25">
      <c r="A361">
        <v>1423</v>
      </c>
      <c r="B361" s="17">
        <v>43443</v>
      </c>
      <c r="C361">
        <v>9</v>
      </c>
      <c r="D361" t="s">
        <v>166</v>
      </c>
      <c r="E361" t="s">
        <v>167</v>
      </c>
      <c r="F361" t="s">
        <v>168</v>
      </c>
      <c r="G361" t="s">
        <v>169</v>
      </c>
      <c r="H361">
        <v>99999</v>
      </c>
      <c r="I361" t="s">
        <v>71</v>
      </c>
      <c r="J361" t="s">
        <v>170</v>
      </c>
      <c r="K361" t="s">
        <v>73</v>
      </c>
      <c r="L361" s="17">
        <v>43445</v>
      </c>
      <c r="M361" t="s">
        <v>87</v>
      </c>
      <c r="N361" t="s">
        <v>171</v>
      </c>
      <c r="O361" t="s">
        <v>167</v>
      </c>
      <c r="P361" t="s">
        <v>168</v>
      </c>
      <c r="Q361" t="s">
        <v>169</v>
      </c>
      <c r="R361">
        <v>99999</v>
      </c>
      <c r="S361" t="s">
        <v>71</v>
      </c>
      <c r="T361" t="s">
        <v>76</v>
      </c>
      <c r="U361" t="s">
        <v>121</v>
      </c>
      <c r="V361" t="s">
        <v>122</v>
      </c>
      <c r="W361">
        <v>9.65</v>
      </c>
      <c r="X361">
        <v>18</v>
      </c>
      <c r="Y361" s="18">
        <v>173.70000000000002</v>
      </c>
      <c r="Z361" s="16">
        <v>16.5015</v>
      </c>
    </row>
    <row r="362" spans="1:26" x14ac:dyDescent="0.25">
      <c r="A362">
        <v>1424</v>
      </c>
      <c r="B362" s="17">
        <v>43440</v>
      </c>
      <c r="C362">
        <v>6</v>
      </c>
      <c r="D362" t="s">
        <v>123</v>
      </c>
      <c r="E362" t="s">
        <v>124</v>
      </c>
      <c r="F362" t="s">
        <v>125</v>
      </c>
      <c r="G362" t="s">
        <v>126</v>
      </c>
      <c r="H362">
        <v>99999</v>
      </c>
      <c r="I362" t="s">
        <v>71</v>
      </c>
      <c r="J362" t="s">
        <v>127</v>
      </c>
      <c r="K362" t="s">
        <v>102</v>
      </c>
      <c r="L362" s="17">
        <v>43442</v>
      </c>
      <c r="M362" t="s">
        <v>74</v>
      </c>
      <c r="N362" t="s">
        <v>128</v>
      </c>
      <c r="O362" t="s">
        <v>124</v>
      </c>
      <c r="P362" t="s">
        <v>125</v>
      </c>
      <c r="Q362" t="s">
        <v>126</v>
      </c>
      <c r="R362">
        <v>99999</v>
      </c>
      <c r="S362" t="s">
        <v>71</v>
      </c>
      <c r="T362" t="s">
        <v>89</v>
      </c>
      <c r="U362" t="s">
        <v>113</v>
      </c>
      <c r="V362" t="s">
        <v>114</v>
      </c>
      <c r="W362">
        <v>12.75</v>
      </c>
      <c r="X362">
        <v>41</v>
      </c>
      <c r="Y362" s="18">
        <v>522.75</v>
      </c>
      <c r="Z362" s="16">
        <v>50.706750000000007</v>
      </c>
    </row>
    <row r="363" spans="1:26" x14ac:dyDescent="0.25">
      <c r="A363">
        <v>1425</v>
      </c>
      <c r="B363" s="17">
        <v>43442</v>
      </c>
      <c r="C363">
        <v>8</v>
      </c>
      <c r="D363" t="s">
        <v>97</v>
      </c>
      <c r="E363" t="s">
        <v>98</v>
      </c>
      <c r="F363" t="s">
        <v>99</v>
      </c>
      <c r="G363" t="s">
        <v>100</v>
      </c>
      <c r="H363">
        <v>99999</v>
      </c>
      <c r="I363" t="s">
        <v>71</v>
      </c>
      <c r="J363" t="s">
        <v>101</v>
      </c>
      <c r="K363" t="s">
        <v>102</v>
      </c>
      <c r="L363">
        <v>41983</v>
      </c>
      <c r="M363" t="s">
        <v>74</v>
      </c>
      <c r="N363" t="s">
        <v>104</v>
      </c>
      <c r="O363" t="s">
        <v>98</v>
      </c>
      <c r="P363" t="s">
        <v>99</v>
      </c>
      <c r="Q363" t="s">
        <v>100</v>
      </c>
      <c r="R363">
        <v>99999</v>
      </c>
      <c r="S363" t="s">
        <v>71</v>
      </c>
      <c r="T363" t="s">
        <v>76</v>
      </c>
      <c r="U363" t="s">
        <v>113</v>
      </c>
      <c r="V363" t="s">
        <v>114</v>
      </c>
      <c r="W363">
        <v>12.75</v>
      </c>
      <c r="X363">
        <v>19</v>
      </c>
      <c r="Y363" s="18">
        <v>242.25</v>
      </c>
      <c r="Z363" s="16">
        <v>23.982750000000003</v>
      </c>
    </row>
    <row r="364" spans="1:26" x14ac:dyDescent="0.25">
      <c r="A364">
        <v>1426</v>
      </c>
      <c r="B364" s="17">
        <v>43459</v>
      </c>
      <c r="C364">
        <v>25</v>
      </c>
      <c r="D364" t="s">
        <v>178</v>
      </c>
      <c r="E364" t="s">
        <v>179</v>
      </c>
      <c r="F364" t="s">
        <v>140</v>
      </c>
      <c r="G364" t="s">
        <v>141</v>
      </c>
      <c r="H364">
        <v>99999</v>
      </c>
      <c r="I364" t="s">
        <v>71</v>
      </c>
      <c r="J364" t="s">
        <v>142</v>
      </c>
      <c r="K364" t="s">
        <v>86</v>
      </c>
      <c r="L364">
        <v>42000</v>
      </c>
      <c r="M364" t="s">
        <v>87</v>
      </c>
      <c r="N364" t="s">
        <v>180</v>
      </c>
      <c r="O364" t="s">
        <v>179</v>
      </c>
      <c r="P364" t="s">
        <v>140</v>
      </c>
      <c r="Q364" t="s">
        <v>141</v>
      </c>
      <c r="R364">
        <v>99999</v>
      </c>
      <c r="S364" t="s">
        <v>71</v>
      </c>
      <c r="T364" t="s">
        <v>120</v>
      </c>
      <c r="U364" t="s">
        <v>152</v>
      </c>
      <c r="V364" t="s">
        <v>153</v>
      </c>
      <c r="W364">
        <v>22</v>
      </c>
      <c r="X364">
        <v>65</v>
      </c>
      <c r="Y364" s="18">
        <v>1430</v>
      </c>
      <c r="Z364" s="16">
        <v>138.71</v>
      </c>
    </row>
    <row r="365" spans="1:26" x14ac:dyDescent="0.25">
      <c r="A365">
        <v>1427</v>
      </c>
      <c r="B365" s="17">
        <v>43460</v>
      </c>
      <c r="C365">
        <v>26</v>
      </c>
      <c r="D365" t="s">
        <v>181</v>
      </c>
      <c r="E365" t="s">
        <v>182</v>
      </c>
      <c r="F365" t="s">
        <v>156</v>
      </c>
      <c r="G365" t="s">
        <v>157</v>
      </c>
      <c r="H365">
        <v>99999</v>
      </c>
      <c r="I365" t="s">
        <v>71</v>
      </c>
      <c r="J365" t="s">
        <v>135</v>
      </c>
      <c r="K365" t="s">
        <v>136</v>
      </c>
      <c r="L365">
        <v>42001</v>
      </c>
      <c r="M365" t="s">
        <v>103</v>
      </c>
      <c r="N365" t="s">
        <v>183</v>
      </c>
      <c r="O365" t="s">
        <v>182</v>
      </c>
      <c r="P365" t="s">
        <v>156</v>
      </c>
      <c r="Q365" t="s">
        <v>157</v>
      </c>
      <c r="R365">
        <v>99999</v>
      </c>
      <c r="S365" t="s">
        <v>71</v>
      </c>
      <c r="T365" t="s">
        <v>89</v>
      </c>
      <c r="U365" t="s">
        <v>150</v>
      </c>
      <c r="V365" t="s">
        <v>151</v>
      </c>
      <c r="W365">
        <v>25</v>
      </c>
      <c r="X365">
        <v>13</v>
      </c>
      <c r="Y365" s="18">
        <v>325</v>
      </c>
      <c r="Z365" s="16">
        <v>32.174999999999997</v>
      </c>
    </row>
    <row r="366" spans="1:26" x14ac:dyDescent="0.25">
      <c r="A366">
        <v>1428</v>
      </c>
      <c r="B366" s="17">
        <v>43463</v>
      </c>
      <c r="C366">
        <v>29</v>
      </c>
      <c r="D366" t="s">
        <v>107</v>
      </c>
      <c r="E366" t="s">
        <v>108</v>
      </c>
      <c r="F366" t="s">
        <v>109</v>
      </c>
      <c r="G366" t="s">
        <v>110</v>
      </c>
      <c r="H366">
        <v>99999</v>
      </c>
      <c r="I366" t="s">
        <v>71</v>
      </c>
      <c r="J366" t="s">
        <v>111</v>
      </c>
      <c r="K366" t="s">
        <v>73</v>
      </c>
      <c r="L366">
        <v>42004</v>
      </c>
      <c r="M366" t="s">
        <v>74</v>
      </c>
      <c r="N366" t="s">
        <v>112</v>
      </c>
      <c r="O366" t="s">
        <v>108</v>
      </c>
      <c r="P366" t="s">
        <v>109</v>
      </c>
      <c r="Q366" t="s">
        <v>110</v>
      </c>
      <c r="R366">
        <v>99999</v>
      </c>
      <c r="S366" t="s">
        <v>71</v>
      </c>
      <c r="T366" t="s">
        <v>76</v>
      </c>
      <c r="U366" t="s">
        <v>184</v>
      </c>
      <c r="V366" t="s">
        <v>185</v>
      </c>
      <c r="W366">
        <v>39</v>
      </c>
      <c r="X366">
        <v>54</v>
      </c>
      <c r="Y366" s="18">
        <v>2106</v>
      </c>
      <c r="Z366" s="16">
        <v>214.81200000000004</v>
      </c>
    </row>
    <row r="367" spans="1:26" x14ac:dyDescent="0.25">
      <c r="A367">
        <v>1429</v>
      </c>
      <c r="B367" s="17">
        <v>43440</v>
      </c>
      <c r="C367">
        <v>6</v>
      </c>
      <c r="D367" t="s">
        <v>123</v>
      </c>
      <c r="E367" t="s">
        <v>124</v>
      </c>
      <c r="F367" t="s">
        <v>125</v>
      </c>
      <c r="G367" t="s">
        <v>126</v>
      </c>
      <c r="H367">
        <v>99999</v>
      </c>
      <c r="I367" t="s">
        <v>71</v>
      </c>
      <c r="J367" t="s">
        <v>127</v>
      </c>
      <c r="K367" t="s">
        <v>102</v>
      </c>
      <c r="L367" s="17">
        <v>43442</v>
      </c>
      <c r="M367" t="s">
        <v>103</v>
      </c>
      <c r="N367" t="s">
        <v>128</v>
      </c>
      <c r="O367" t="s">
        <v>124</v>
      </c>
      <c r="P367" t="s">
        <v>125</v>
      </c>
      <c r="Q367" t="s">
        <v>126</v>
      </c>
      <c r="R367">
        <v>99999</v>
      </c>
      <c r="S367" t="s">
        <v>71</v>
      </c>
      <c r="T367" t="s">
        <v>76</v>
      </c>
      <c r="U367" t="s">
        <v>90</v>
      </c>
      <c r="V367" t="s">
        <v>80</v>
      </c>
      <c r="W367">
        <v>30</v>
      </c>
      <c r="X367">
        <v>33</v>
      </c>
      <c r="Y367" s="18">
        <v>990</v>
      </c>
      <c r="Z367" s="16">
        <v>95.039999999999992</v>
      </c>
    </row>
    <row r="368" spans="1:26" x14ac:dyDescent="0.25">
      <c r="A368">
        <v>1430</v>
      </c>
      <c r="B368" s="17">
        <v>43440</v>
      </c>
      <c r="C368">
        <v>6</v>
      </c>
      <c r="D368" t="s">
        <v>123</v>
      </c>
      <c r="E368" t="s">
        <v>124</v>
      </c>
      <c r="F368" t="s">
        <v>125</v>
      </c>
      <c r="G368" t="s">
        <v>126</v>
      </c>
      <c r="H368">
        <v>99999</v>
      </c>
      <c r="I368" t="s">
        <v>71</v>
      </c>
      <c r="J368" t="s">
        <v>127</v>
      </c>
      <c r="K368" t="s">
        <v>102</v>
      </c>
      <c r="L368" s="17">
        <v>43442</v>
      </c>
      <c r="M368" t="s">
        <v>103</v>
      </c>
      <c r="N368" t="s">
        <v>128</v>
      </c>
      <c r="O368" t="s">
        <v>124</v>
      </c>
      <c r="P368" t="s">
        <v>125</v>
      </c>
      <c r="Q368" t="s">
        <v>126</v>
      </c>
      <c r="R368">
        <v>99999</v>
      </c>
      <c r="S368" t="s">
        <v>71</v>
      </c>
      <c r="T368" t="s">
        <v>76</v>
      </c>
      <c r="U368" t="s">
        <v>91</v>
      </c>
      <c r="V368" t="s">
        <v>80</v>
      </c>
      <c r="W368">
        <v>53</v>
      </c>
      <c r="X368">
        <v>34</v>
      </c>
      <c r="Y368" s="18">
        <v>1802</v>
      </c>
      <c r="Z368" s="16">
        <v>185.60600000000002</v>
      </c>
    </row>
    <row r="369" spans="1:26" x14ac:dyDescent="0.25">
      <c r="A369">
        <v>1431</v>
      </c>
      <c r="B369" s="17">
        <v>43438</v>
      </c>
      <c r="C369">
        <v>4</v>
      </c>
      <c r="D369" t="s">
        <v>81</v>
      </c>
      <c r="E369" t="s">
        <v>82</v>
      </c>
      <c r="F369" t="s">
        <v>83</v>
      </c>
      <c r="G369" t="s">
        <v>84</v>
      </c>
      <c r="H369">
        <v>99999</v>
      </c>
      <c r="I369" t="s">
        <v>71</v>
      </c>
      <c r="J369" t="s">
        <v>85</v>
      </c>
      <c r="K369" t="s">
        <v>86</v>
      </c>
      <c r="L369" s="17"/>
      <c r="N369" t="s">
        <v>88</v>
      </c>
      <c r="O369" t="s">
        <v>82</v>
      </c>
      <c r="P369" t="s">
        <v>83</v>
      </c>
      <c r="Q369" t="s">
        <v>84</v>
      </c>
      <c r="R369">
        <v>99999</v>
      </c>
      <c r="S369" t="s">
        <v>71</v>
      </c>
      <c r="U369" t="s">
        <v>186</v>
      </c>
      <c r="V369" t="s">
        <v>173</v>
      </c>
      <c r="W369" s="16">
        <v>38</v>
      </c>
      <c r="X369">
        <v>59</v>
      </c>
      <c r="Y369" s="18">
        <v>2242</v>
      </c>
      <c r="Z369" s="16">
        <v>226.44200000000001</v>
      </c>
    </row>
    <row r="370" spans="1:26" x14ac:dyDescent="0.25">
      <c r="A370">
        <v>1432</v>
      </c>
      <c r="B370" s="17">
        <v>43437</v>
      </c>
      <c r="C370">
        <v>3</v>
      </c>
      <c r="D370" t="s">
        <v>115</v>
      </c>
      <c r="E370" t="s">
        <v>116</v>
      </c>
      <c r="F370" t="s">
        <v>117</v>
      </c>
      <c r="G370" t="s">
        <v>118</v>
      </c>
      <c r="H370">
        <v>99999</v>
      </c>
      <c r="I370" t="s">
        <v>71</v>
      </c>
      <c r="J370" t="s">
        <v>72</v>
      </c>
      <c r="K370" t="s">
        <v>73</v>
      </c>
      <c r="L370" s="17"/>
      <c r="N370" t="s">
        <v>119</v>
      </c>
      <c r="O370" t="s">
        <v>116</v>
      </c>
      <c r="P370" t="s">
        <v>117</v>
      </c>
      <c r="Q370" t="s">
        <v>118</v>
      </c>
      <c r="R370">
        <v>99999</v>
      </c>
      <c r="S370" t="s">
        <v>71</v>
      </c>
      <c r="U370" t="s">
        <v>144</v>
      </c>
      <c r="V370" t="s">
        <v>78</v>
      </c>
      <c r="W370" s="16">
        <v>2.99</v>
      </c>
      <c r="X370">
        <v>24</v>
      </c>
      <c r="Y370" s="18">
        <v>71.760000000000005</v>
      </c>
      <c r="Z370" s="16">
        <v>7.1042400000000008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5</vt:i4>
      </vt:variant>
    </vt:vector>
  </HeadingPairs>
  <TitlesOfParts>
    <vt:vector size="26" baseType="lpstr">
      <vt:lpstr>Welcome</vt:lpstr>
      <vt:lpstr>TOC</vt:lpstr>
      <vt:lpstr>Pivot Table</vt:lpstr>
      <vt:lpstr>Grouping</vt:lpstr>
      <vt:lpstr>Visible Cells</vt:lpstr>
      <vt:lpstr>Navigation</vt:lpstr>
      <vt:lpstr>Find Next</vt:lpstr>
      <vt:lpstr>Copying Data</vt:lpstr>
      <vt:lpstr>Formula Text</vt:lpstr>
      <vt:lpstr>Line Break</vt:lpstr>
      <vt:lpstr>Cell Styles</vt:lpstr>
      <vt:lpstr>Column Differences</vt:lpstr>
      <vt:lpstr>Formula Dependents</vt:lpstr>
      <vt:lpstr>Named Ranges</vt:lpstr>
      <vt:lpstr>Formula Bar</vt:lpstr>
      <vt:lpstr>Autofit</vt:lpstr>
      <vt:lpstr>Selection Pane</vt:lpstr>
      <vt:lpstr>Source</vt:lpstr>
      <vt:lpstr>New Data</vt:lpstr>
      <vt:lpstr>Loc Data</vt:lpstr>
      <vt:lpstr>Data</vt:lpstr>
      <vt:lpstr>Grouping!Print_Titles</vt:lpstr>
      <vt:lpstr>'Line Break'!Print_Titles</vt:lpstr>
      <vt:lpstr>rngExpenses</vt:lpstr>
      <vt:lpstr>rngPctChange</vt:lpstr>
      <vt:lpstr>rngSplit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Remarie Coronel</cp:lastModifiedBy>
  <dcterms:created xsi:type="dcterms:W3CDTF">2019-11-12T23:07:23Z</dcterms:created>
  <dcterms:modified xsi:type="dcterms:W3CDTF">2023-06-05T09:44:47Z</dcterms:modified>
</cp:coreProperties>
</file>